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queryTables/queryTable9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7"/>
  <workbookPr/>
  <mc:AlternateContent xmlns:mc="http://schemas.openxmlformats.org/markup-compatibility/2006">
    <mc:Choice Requires="x15">
      <x15ac:absPath xmlns:x15ac="http://schemas.microsoft.com/office/spreadsheetml/2010/11/ac" url="/Users/rogersaunders/Dropbox/Running/InStep_Devon/Championship/2025/Web_upload_sheets/"/>
    </mc:Choice>
  </mc:AlternateContent>
  <xr:revisionPtr revIDLastSave="0" documentId="13_ncr:1_{799FABFE-0E17-234E-8D13-BAC8B2A84B8B}" xr6:coauthVersionLast="47" xr6:coauthVersionMax="47" xr10:uidLastSave="{00000000-0000-0000-0000-000000000000}"/>
  <bookViews>
    <workbookView xWindow="0" yWindow="500" windowWidth="28800" windowHeight="16020" tabRatio="500" xr2:uid="{00000000-000D-0000-FFFF-FFFF00000000}"/>
  </bookViews>
  <sheets>
    <sheet name="Prov-Conf-Sheet" sheetId="18" r:id="rId1"/>
    <sheet name="Male" sheetId="1" r:id="rId2"/>
    <sheet name="SMen" sheetId="4" r:id="rId3"/>
    <sheet name="MV40" sheetId="3" r:id="rId4"/>
    <sheet name="MV50" sheetId="5" r:id="rId5"/>
    <sheet name="MV60" sheetId="6" r:id="rId6"/>
    <sheet name="MV70" sheetId="19" r:id="rId7"/>
    <sheet name="MU20" sheetId="22" r:id="rId8"/>
    <sheet name="Female" sheetId="8" r:id="rId9"/>
    <sheet name="FSen" sheetId="9" r:id="rId10"/>
    <sheet name="FV40" sheetId="10" r:id="rId11"/>
    <sheet name="FV50" sheetId="11" r:id="rId12"/>
    <sheet name="FV60" sheetId="12" r:id="rId13"/>
    <sheet name="FV70" sheetId="20" r:id="rId14"/>
    <sheet name="FU20" sheetId="21" r:id="rId15"/>
    <sheet name="Male_Club" sheetId="14" r:id="rId16"/>
    <sheet name="Female_Club" sheetId="17" r:id="rId17"/>
  </sheets>
  <definedNames>
    <definedName name="_xlnm._FilterDatabase" localSheetId="8" hidden="1">Female!$A$2:$T$244</definedName>
    <definedName name="_xlnm._FilterDatabase" localSheetId="1" hidden="1">Male!$A$2:$V$362</definedName>
    <definedName name="_xlnm._FilterDatabase" localSheetId="2" hidden="1">SMen!$A$2:$T$93</definedName>
    <definedName name="New_upload_Fema" localSheetId="8">Female!$A$1:$Q$22</definedName>
    <definedName name="New_upload_FSen" localSheetId="9">FSen!$A$1:$Q$7</definedName>
    <definedName name="New_upload_FV35" localSheetId="10">'FV40'!$A$1:$P$6</definedName>
    <definedName name="New_upload_FV45" localSheetId="11">'FV50'!$A$1:$Q$8</definedName>
    <definedName name="New_upload_FV55" localSheetId="12">'FV60'!$A$2:$Q$6</definedName>
    <definedName name="New_upload_MSen" localSheetId="2">SMen!$A$1:$Q$16</definedName>
    <definedName name="New_upload_MV40" localSheetId="3">'MV40'!$A$1:$Q$6</definedName>
    <definedName name="New_upload_MV50" localSheetId="4">'MV50'!$A$1:$Q$9</definedName>
    <definedName name="New_upload_MV60" localSheetId="5">'MV60'!$A$1:$Q$4</definedName>
  </definedName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45" i="1" l="1"/>
  <c r="I344" i="1"/>
  <c r="I336" i="1"/>
  <c r="I335" i="1"/>
  <c r="I329" i="1"/>
  <c r="I328" i="1"/>
  <c r="I324" i="1"/>
  <c r="I321" i="1"/>
  <c r="I317" i="1"/>
  <c r="I295" i="1"/>
  <c r="I316" i="1"/>
  <c r="I291" i="1"/>
  <c r="I309" i="1"/>
  <c r="I282" i="1"/>
  <c r="I232" i="1"/>
  <c r="I294" i="1"/>
  <c r="I254" i="1"/>
  <c r="I290" i="1"/>
  <c r="I288" i="1"/>
  <c r="I208" i="1"/>
  <c r="I287" i="1"/>
  <c r="I207" i="1"/>
  <c r="I188" i="1"/>
  <c r="I280" i="1"/>
  <c r="I279" i="1"/>
  <c r="I278" i="1"/>
  <c r="I274" i="1"/>
  <c r="I148" i="1"/>
  <c r="I139" i="1"/>
  <c r="I180" i="1"/>
  <c r="I135" i="1"/>
  <c r="I270" i="1"/>
  <c r="I269" i="1"/>
  <c r="I162" i="1"/>
  <c r="I138" i="1"/>
  <c r="I261" i="1"/>
  <c r="I250" i="1"/>
  <c r="I147" i="1"/>
  <c r="I249" i="1"/>
  <c r="I126" i="1"/>
  <c r="I237" i="1"/>
  <c r="I233" i="1"/>
  <c r="I231" i="1"/>
  <c r="I228" i="1"/>
  <c r="I223" i="1"/>
  <c r="I216" i="1"/>
  <c r="I206" i="1"/>
  <c r="I129" i="1"/>
  <c r="I195" i="1"/>
  <c r="I192" i="1"/>
  <c r="I123" i="1"/>
  <c r="I120" i="1"/>
  <c r="I179" i="1"/>
  <c r="I130" i="1"/>
  <c r="I173" i="1"/>
  <c r="I118" i="1"/>
  <c r="I163" i="1"/>
  <c r="I116" i="1"/>
  <c r="I125" i="1"/>
  <c r="I115" i="1"/>
  <c r="I136" i="1"/>
  <c r="I111" i="1"/>
  <c r="I113" i="1"/>
  <c r="I85" i="1"/>
  <c r="I103" i="1"/>
  <c r="I110" i="1"/>
  <c r="I100" i="1"/>
  <c r="I68" i="1"/>
  <c r="I70" i="1"/>
  <c r="I77" i="1"/>
  <c r="I97" i="1"/>
  <c r="I76" i="1"/>
  <c r="I87" i="1"/>
  <c r="I92" i="1"/>
  <c r="I72" i="1"/>
  <c r="I86" i="1"/>
  <c r="I89" i="1"/>
  <c r="I91" i="1"/>
  <c r="I84" i="1"/>
  <c r="I64" i="1"/>
  <c r="I56" i="1"/>
  <c r="I61" i="1"/>
  <c r="I53" i="1"/>
  <c r="I67" i="1"/>
  <c r="I78" i="1"/>
  <c r="I74" i="1"/>
  <c r="I55" i="1"/>
  <c r="I73" i="1"/>
  <c r="I58" i="1"/>
  <c r="I51" i="1"/>
  <c r="I43" i="1"/>
  <c r="I50" i="1"/>
  <c r="I49" i="1"/>
  <c r="I45" i="1"/>
  <c r="I30" i="1"/>
  <c r="I38" i="1"/>
  <c r="I46" i="1"/>
  <c r="I47" i="1"/>
  <c r="I42" i="1"/>
  <c r="I28" i="1"/>
  <c r="I36" i="1"/>
  <c r="I26" i="1"/>
  <c r="I35" i="1"/>
  <c r="I24" i="1"/>
  <c r="I27" i="1"/>
  <c r="I33" i="1"/>
  <c r="I32" i="1"/>
  <c r="I19" i="1"/>
  <c r="I13" i="1"/>
  <c r="I21" i="1"/>
  <c r="I20" i="1"/>
  <c r="I18" i="1"/>
  <c r="I17" i="1"/>
  <c r="I12" i="1"/>
  <c r="I9" i="1"/>
  <c r="I8" i="1"/>
  <c r="I5" i="1"/>
  <c r="S6" i="1" l="1"/>
  <c r="T340" i="1"/>
  <c r="S340" i="1"/>
  <c r="T338" i="1"/>
  <c r="S338" i="1"/>
  <c r="T334" i="1"/>
  <c r="S334" i="1"/>
  <c r="T325" i="1"/>
  <c r="S325" i="1"/>
  <c r="T313" i="1"/>
  <c r="S313" i="1"/>
  <c r="T296" i="1"/>
  <c r="S296" i="1"/>
  <c r="T293" i="1"/>
  <c r="S293" i="1"/>
  <c r="T289" i="1"/>
  <c r="S289" i="1"/>
  <c r="T286" i="1"/>
  <c r="S286" i="1"/>
  <c r="T281" i="1"/>
  <c r="S281" i="1"/>
  <c r="T277" i="1"/>
  <c r="S277" i="1"/>
  <c r="T273" i="1"/>
  <c r="S273" i="1"/>
  <c r="T272" i="1"/>
  <c r="S272" i="1"/>
  <c r="T260" i="1"/>
  <c r="S260" i="1"/>
  <c r="T253" i="1"/>
  <c r="S253" i="1"/>
  <c r="T248" i="1"/>
  <c r="S248" i="1"/>
  <c r="T244" i="1"/>
  <c r="S244" i="1"/>
  <c r="T242" i="1"/>
  <c r="S242" i="1"/>
  <c r="T239" i="1"/>
  <c r="S239" i="1"/>
  <c r="T236" i="1"/>
  <c r="S236" i="1"/>
  <c r="T227" i="1"/>
  <c r="S227" i="1"/>
  <c r="T222" i="1"/>
  <c r="S222" i="1"/>
  <c r="T215" i="1"/>
  <c r="S215" i="1"/>
  <c r="T203" i="1"/>
  <c r="S203" i="1"/>
  <c r="T198" i="1"/>
  <c r="S198" i="1"/>
  <c r="T191" i="1"/>
  <c r="S191" i="1"/>
  <c r="T178" i="1"/>
  <c r="S178" i="1"/>
  <c r="T176" i="1"/>
  <c r="S176" i="1"/>
  <c r="T161" i="1"/>
  <c r="S161" i="1"/>
  <c r="T157" i="1"/>
  <c r="S157" i="1"/>
  <c r="T153" i="1"/>
  <c r="S153" i="1"/>
  <c r="T24" i="12"/>
  <c r="T9" i="12"/>
  <c r="T45" i="11"/>
  <c r="S45" i="11"/>
  <c r="T43" i="11"/>
  <c r="S43" i="11"/>
  <c r="T32" i="11"/>
  <c r="S32" i="11"/>
  <c r="T33" i="10"/>
  <c r="S33" i="10"/>
  <c r="T28" i="10"/>
  <c r="S28" i="10"/>
  <c r="T24" i="8"/>
  <c r="T49" i="9"/>
  <c r="S49" i="9"/>
  <c r="T39" i="9"/>
  <c r="S39" i="9"/>
  <c r="T188" i="8"/>
  <c r="S188" i="8"/>
  <c r="S5" i="8"/>
  <c r="T47" i="8"/>
  <c r="S47" i="8"/>
  <c r="T61" i="8"/>
  <c r="S61" i="8"/>
  <c r="T98" i="8"/>
  <c r="S98" i="8"/>
  <c r="T29" i="8"/>
  <c r="S29" i="8"/>
  <c r="T68" i="8"/>
  <c r="S68" i="8"/>
  <c r="T53" i="6"/>
  <c r="S53" i="6"/>
  <c r="T51" i="6"/>
  <c r="S51" i="6"/>
  <c r="T50" i="6"/>
  <c r="S50" i="6"/>
  <c r="T48" i="6"/>
  <c r="S48" i="6"/>
  <c r="T33" i="6"/>
  <c r="S33" i="6"/>
  <c r="T56" i="5"/>
  <c r="S56" i="5"/>
  <c r="T46" i="5"/>
  <c r="S46" i="5"/>
  <c r="T78" i="3"/>
  <c r="S78" i="3"/>
  <c r="T76" i="3"/>
  <c r="S76" i="3"/>
  <c r="T73" i="3"/>
  <c r="S73" i="3"/>
  <c r="T71" i="3"/>
  <c r="S71" i="3"/>
  <c r="T68" i="3"/>
  <c r="S68" i="3"/>
  <c r="T66" i="3"/>
  <c r="S66" i="3"/>
  <c r="T65" i="3"/>
  <c r="S65" i="3"/>
  <c r="T63" i="3"/>
  <c r="S63" i="3"/>
  <c r="T60" i="3"/>
  <c r="S60" i="3"/>
  <c r="T58" i="3"/>
  <c r="S58" i="3"/>
  <c r="T54" i="3"/>
  <c r="S54" i="3"/>
  <c r="T51" i="3"/>
  <c r="S51" i="3"/>
  <c r="T96" i="4"/>
  <c r="S96" i="4"/>
  <c r="T94" i="4"/>
  <c r="S94" i="4"/>
  <c r="T90" i="4"/>
  <c r="S90" i="4"/>
  <c r="T89" i="4"/>
  <c r="S89" i="4"/>
  <c r="T84" i="4"/>
  <c r="S84" i="4"/>
  <c r="T80" i="4"/>
  <c r="S80" i="4"/>
  <c r="T77" i="4"/>
  <c r="S77" i="4"/>
  <c r="T74" i="4"/>
  <c r="S74" i="4"/>
  <c r="T70" i="4"/>
  <c r="S70" i="4"/>
  <c r="T65" i="4"/>
  <c r="S65" i="4"/>
  <c r="T60" i="4"/>
  <c r="S60" i="4"/>
  <c r="T55" i="4"/>
  <c r="S55" i="4"/>
  <c r="T19" i="10"/>
  <c r="S19" i="10"/>
  <c r="T236" i="8"/>
  <c r="S236" i="8"/>
  <c r="T316" i="1" l="1"/>
  <c r="S316" i="1"/>
  <c r="T360" i="1"/>
  <c r="S360" i="1"/>
  <c r="T355" i="1"/>
  <c r="S355" i="1"/>
  <c r="T118" i="1"/>
  <c r="S118" i="1"/>
  <c r="T269" i="1"/>
  <c r="S269" i="1"/>
  <c r="T231" i="1"/>
  <c r="S231" i="1"/>
  <c r="T86" i="1"/>
  <c r="S86" i="1"/>
  <c r="T89" i="1"/>
  <c r="S89" i="1"/>
  <c r="T119" i="1"/>
  <c r="S119" i="1"/>
  <c r="T70" i="1"/>
  <c r="S70" i="1"/>
  <c r="T24" i="1"/>
  <c r="S24" i="1"/>
  <c r="T322" i="1"/>
  <c r="S322" i="1"/>
  <c r="T38" i="6"/>
  <c r="S38" i="6"/>
  <c r="T21" i="6"/>
  <c r="S21" i="6"/>
  <c r="T36" i="5"/>
  <c r="S36" i="5"/>
  <c r="T71" i="5"/>
  <c r="S71" i="5"/>
  <c r="T29" i="5"/>
  <c r="S29" i="5"/>
  <c r="T70" i="3"/>
  <c r="S70" i="3"/>
  <c r="T20" i="3"/>
  <c r="S20" i="3"/>
  <c r="T39" i="4"/>
  <c r="S39" i="4"/>
  <c r="T102" i="4"/>
  <c r="S102" i="4"/>
  <c r="T17" i="4"/>
  <c r="S17" i="4"/>
  <c r="T44" i="4"/>
  <c r="S44" i="4"/>
  <c r="T8" i="22"/>
  <c r="S8" i="22"/>
  <c r="T3" i="22"/>
  <c r="S3" i="22"/>
  <c r="T29" i="11"/>
  <c r="S29" i="11"/>
  <c r="S3" i="11"/>
  <c r="T46" i="11"/>
  <c r="S46" i="11"/>
  <c r="T60" i="10"/>
  <c r="S60" i="10"/>
  <c r="T43" i="10"/>
  <c r="S43" i="10"/>
  <c r="T35" i="10"/>
  <c r="S35" i="10"/>
  <c r="T26" i="10"/>
  <c r="S26" i="10"/>
  <c r="T61" i="10"/>
  <c r="S61" i="10"/>
  <c r="T54" i="10"/>
  <c r="S54" i="10"/>
  <c r="T61" i="9"/>
  <c r="S61" i="9"/>
  <c r="T51" i="9"/>
  <c r="S51" i="9"/>
  <c r="T115" i="8"/>
  <c r="S115" i="8"/>
  <c r="T111" i="8"/>
  <c r="S111" i="8"/>
  <c r="T196" i="8"/>
  <c r="S196" i="8"/>
  <c r="T27" i="8"/>
  <c r="S27" i="8"/>
  <c r="T146" i="8"/>
  <c r="S146" i="8"/>
  <c r="T106" i="8"/>
  <c r="S106" i="8"/>
  <c r="T94" i="8"/>
  <c r="S94" i="8"/>
  <c r="T147" i="8"/>
  <c r="S147" i="8"/>
  <c r="T17" i="8"/>
  <c r="S17" i="8"/>
  <c r="T59" i="8"/>
  <c r="S59" i="8"/>
  <c r="T161" i="8"/>
  <c r="S161" i="8"/>
  <c r="T111" i="1" l="1"/>
  <c r="S111" i="1"/>
  <c r="T197" i="1"/>
  <c r="S197" i="1"/>
  <c r="T139" i="1"/>
  <c r="S139" i="1"/>
  <c r="T147" i="1"/>
  <c r="S147" i="1"/>
  <c r="S11" i="1"/>
  <c r="T300" i="1"/>
  <c r="S300" i="1"/>
  <c r="T321" i="1"/>
  <c r="S321" i="1"/>
  <c r="T43" i="1"/>
  <c r="S43" i="1"/>
  <c r="T104" i="1"/>
  <c r="S104" i="1"/>
  <c r="T332" i="1"/>
  <c r="S332" i="1"/>
  <c r="T256" i="1"/>
  <c r="S256" i="1"/>
  <c r="T23" i="1"/>
  <c r="S23" i="1"/>
  <c r="T46" i="1"/>
  <c r="S46" i="1"/>
  <c r="T346" i="1"/>
  <c r="S346" i="1"/>
  <c r="T51" i="1"/>
  <c r="S51" i="1"/>
  <c r="T123" i="1"/>
  <c r="S123" i="1"/>
  <c r="T148" i="1"/>
  <c r="S148" i="1"/>
  <c r="T5" i="21"/>
  <c r="S5" i="21"/>
  <c r="S3" i="12"/>
  <c r="T8" i="12"/>
  <c r="S8" i="12"/>
  <c r="T41" i="11"/>
  <c r="S41" i="11"/>
  <c r="T28" i="11"/>
  <c r="S28" i="11"/>
  <c r="T56" i="10"/>
  <c r="S56" i="10"/>
  <c r="T3" i="10"/>
  <c r="S3" i="10"/>
  <c r="T32" i="10"/>
  <c r="S32" i="10"/>
  <c r="T14" i="9"/>
  <c r="S14" i="9"/>
  <c r="T58" i="9"/>
  <c r="S58" i="9"/>
  <c r="T59" i="9"/>
  <c r="S59" i="9"/>
  <c r="T208" i="8"/>
  <c r="S208" i="8"/>
  <c r="T154" i="8"/>
  <c r="S154" i="8"/>
  <c r="T136" i="8"/>
  <c r="S136" i="8"/>
  <c r="T112" i="8"/>
  <c r="S112" i="8"/>
  <c r="T192" i="8"/>
  <c r="S192" i="8"/>
  <c r="T211" i="8"/>
  <c r="S211" i="8"/>
  <c r="T158" i="8"/>
  <c r="S158" i="8"/>
  <c r="T164" i="8"/>
  <c r="S164" i="8"/>
  <c r="S40" i="8"/>
  <c r="T132" i="8"/>
  <c r="S132" i="8"/>
  <c r="T26" i="8"/>
  <c r="S26" i="8"/>
  <c r="T27" i="6"/>
  <c r="S27" i="6"/>
  <c r="T54" i="6"/>
  <c r="S54" i="6"/>
  <c r="T6" i="6"/>
  <c r="S6" i="6"/>
  <c r="S29" i="6"/>
  <c r="T73" i="5"/>
  <c r="S73" i="5"/>
  <c r="T65" i="5"/>
  <c r="S65" i="5"/>
  <c r="T64" i="3"/>
  <c r="S64" i="3"/>
  <c r="T41" i="3"/>
  <c r="S41" i="3"/>
  <c r="T85" i="3"/>
  <c r="S85" i="3"/>
  <c r="T32" i="3"/>
  <c r="S32" i="3"/>
  <c r="T91" i="3"/>
  <c r="S91" i="3"/>
  <c r="T67" i="4"/>
  <c r="S67" i="4"/>
  <c r="T53" i="4"/>
  <c r="S53" i="4"/>
  <c r="T18" i="4"/>
  <c r="S18" i="4"/>
  <c r="T85" i="4"/>
  <c r="S85" i="4"/>
  <c r="T100" i="4"/>
  <c r="S100" i="4"/>
  <c r="T42" i="4"/>
  <c r="S42" i="4"/>
  <c r="T31" i="4"/>
  <c r="S31" i="4"/>
  <c r="T135" i="1" l="1"/>
  <c r="S135" i="1"/>
  <c r="T146" i="1"/>
  <c r="S146" i="1"/>
  <c r="T152" i="1"/>
  <c r="S152" i="1"/>
  <c r="T318" i="1"/>
  <c r="S318" i="1"/>
  <c r="T267" i="1"/>
  <c r="S267" i="1"/>
  <c r="T279" i="1"/>
  <c r="S279" i="1"/>
  <c r="T128" i="1"/>
  <c r="S128" i="1"/>
  <c r="T54" i="1"/>
  <c r="S54" i="1"/>
  <c r="T144" i="1"/>
  <c r="S144" i="1"/>
  <c r="T311" i="1"/>
  <c r="S311" i="1"/>
  <c r="T20" i="1"/>
  <c r="S20" i="1"/>
  <c r="T294" i="1"/>
  <c r="S294" i="1"/>
  <c r="S47" i="1"/>
  <c r="T207" i="1"/>
  <c r="S207" i="1"/>
  <c r="T252" i="1"/>
  <c r="S252" i="1"/>
  <c r="T78" i="1"/>
  <c r="S78" i="1"/>
  <c r="T156" i="1"/>
  <c r="S156" i="1"/>
  <c r="T351" i="1"/>
  <c r="S351" i="1"/>
  <c r="T7" i="1"/>
  <c r="S7" i="1"/>
  <c r="T361" i="1"/>
  <c r="S361" i="1"/>
  <c r="T117" i="1"/>
  <c r="S117" i="1"/>
  <c r="T336" i="1"/>
  <c r="S336" i="1"/>
  <c r="T18" i="22"/>
  <c r="S18" i="22"/>
  <c r="T17" i="22"/>
  <c r="S17" i="22"/>
  <c r="T16" i="22"/>
  <c r="S16" i="22"/>
  <c r="T15" i="22"/>
  <c r="S15" i="22"/>
  <c r="T14" i="22"/>
  <c r="S14" i="22"/>
  <c r="T13" i="22"/>
  <c r="S13" i="22"/>
  <c r="T12" i="22"/>
  <c r="S12" i="22"/>
  <c r="T11" i="22"/>
  <c r="S11" i="22"/>
  <c r="T10" i="22"/>
  <c r="S10" i="22"/>
  <c r="T7" i="22"/>
  <c r="S7" i="22"/>
  <c r="T9" i="22"/>
  <c r="S9" i="22"/>
  <c r="T4" i="22"/>
  <c r="S4" i="22"/>
  <c r="T10" i="19"/>
  <c r="S10" i="19"/>
  <c r="T46" i="3"/>
  <c r="S46" i="3"/>
  <c r="T30" i="3"/>
  <c r="S30" i="3"/>
  <c r="T75" i="4"/>
  <c r="S75" i="4"/>
  <c r="T46" i="4"/>
  <c r="S46" i="4"/>
  <c r="T25" i="4"/>
  <c r="S25" i="4"/>
  <c r="T36" i="4"/>
  <c r="S36" i="4"/>
  <c r="T28" i="4"/>
  <c r="S28" i="4"/>
  <c r="T103" i="4"/>
  <c r="S103" i="4"/>
  <c r="T73" i="4"/>
  <c r="S73" i="4"/>
  <c r="T7" i="21"/>
  <c r="S7" i="21"/>
  <c r="T7" i="20"/>
  <c r="S7" i="20"/>
  <c r="T20" i="11"/>
  <c r="S20" i="11"/>
  <c r="T11" i="9"/>
  <c r="S11" i="9"/>
  <c r="T25" i="9"/>
  <c r="S25" i="9"/>
  <c r="T52" i="9"/>
  <c r="S52" i="9"/>
  <c r="T40" i="9"/>
  <c r="S40" i="9"/>
  <c r="T37" i="9"/>
  <c r="S37" i="9"/>
  <c r="T76" i="8"/>
  <c r="S76" i="8"/>
  <c r="T209" i="8"/>
  <c r="S209" i="8"/>
  <c r="T54" i="8"/>
  <c r="S54" i="8"/>
  <c r="T83" i="8"/>
  <c r="S83" i="8"/>
  <c r="T182" i="8"/>
  <c r="S182" i="8"/>
  <c r="T224" i="8"/>
  <c r="S224" i="8"/>
  <c r="T174" i="8"/>
  <c r="S174" i="8"/>
  <c r="T140" i="8"/>
  <c r="S140" i="8"/>
  <c r="T282" i="1" l="1"/>
  <c r="S282" i="1"/>
  <c r="T173" i="1"/>
  <c r="S173" i="1"/>
  <c r="T105" i="1"/>
  <c r="S105" i="1"/>
  <c r="T184" i="1"/>
  <c r="S184" i="1"/>
  <c r="S8" i="1"/>
  <c r="T4" i="20"/>
  <c r="S4" i="20"/>
  <c r="T14" i="10"/>
  <c r="S14" i="10"/>
  <c r="T71" i="9"/>
  <c r="S71" i="9"/>
  <c r="T186" i="8"/>
  <c r="S186" i="8"/>
  <c r="T175" i="8"/>
  <c r="S175" i="8"/>
  <c r="T138" i="8"/>
  <c r="S138" i="8"/>
  <c r="T26" i="6"/>
  <c r="S26" i="6"/>
  <c r="T22" i="6"/>
  <c r="S22" i="6"/>
  <c r="S6" i="3"/>
  <c r="T35" i="4"/>
  <c r="S35" i="4"/>
  <c r="T78" i="4"/>
  <c r="S78" i="4"/>
  <c r="T176" i="8"/>
  <c r="T166" i="8"/>
  <c r="T72" i="8"/>
  <c r="T130" i="8"/>
  <c r="T96" i="8"/>
  <c r="T240" i="8"/>
  <c r="T100" i="8"/>
  <c r="T237" i="8"/>
  <c r="T227" i="8"/>
  <c r="T91" i="8"/>
  <c r="T86" i="8"/>
  <c r="T15" i="8"/>
  <c r="T123" i="8"/>
  <c r="T149" i="8"/>
  <c r="T119" i="8"/>
  <c r="T145" i="8"/>
  <c r="T71" i="8"/>
  <c r="T34" i="8"/>
  <c r="T210" i="8"/>
  <c r="T171" i="8"/>
  <c r="T223" i="8"/>
  <c r="T148" i="8"/>
  <c r="T201" i="8"/>
  <c r="T77" i="8"/>
  <c r="T238" i="8"/>
  <c r="T11" i="8"/>
  <c r="T28" i="8"/>
  <c r="T42" i="8"/>
  <c r="T206" i="8"/>
  <c r="T35" i="8"/>
  <c r="T202" i="8"/>
  <c r="T243" i="8"/>
  <c r="T56" i="8"/>
  <c r="T21" i="8"/>
  <c r="T38" i="8"/>
  <c r="T64" i="8"/>
  <c r="T172" i="8"/>
  <c r="T159" i="8"/>
  <c r="T45" i="8"/>
  <c r="T190" i="8"/>
  <c r="T10" i="8"/>
  <c r="T78" i="8"/>
  <c r="T58" i="8"/>
  <c r="T156" i="8"/>
  <c r="T183" i="8"/>
  <c r="T102" i="8"/>
  <c r="T200" i="8"/>
  <c r="T141" i="8"/>
  <c r="T19" i="8"/>
  <c r="T234" i="8"/>
  <c r="T128" i="8"/>
  <c r="T222" i="8"/>
  <c r="T244" i="8"/>
  <c r="T198" i="8"/>
  <c r="T143" i="8"/>
  <c r="T52" i="8"/>
  <c r="T219" i="8"/>
  <c r="T173" i="8"/>
  <c r="T74" i="8"/>
  <c r="T184" i="8"/>
  <c r="T87" i="8"/>
  <c r="T226" i="8"/>
  <c r="T170" i="8"/>
  <c r="T124" i="8"/>
  <c r="T225" i="8"/>
  <c r="T20" i="8"/>
  <c r="T193" i="8"/>
  <c r="T153" i="8"/>
  <c r="T232" i="8"/>
  <c r="T33" i="8"/>
  <c r="T55" i="8"/>
  <c r="T36" i="8"/>
  <c r="T216" i="8"/>
  <c r="T142" i="8"/>
  <c r="T213" i="8"/>
  <c r="T104" i="8"/>
  <c r="T181" i="8"/>
  <c r="T44" i="8"/>
  <c r="T92" i="8"/>
  <c r="T53" i="8"/>
  <c r="T169" i="8"/>
  <c r="T168" i="8"/>
  <c r="T49" i="8"/>
  <c r="T67" i="8"/>
  <c r="T125" i="8"/>
  <c r="T144" i="8"/>
  <c r="T231" i="8"/>
  <c r="T8" i="8"/>
  <c r="T121" i="8"/>
  <c r="T151" i="8"/>
  <c r="T43" i="8"/>
  <c r="T152" i="8"/>
  <c r="T165" i="8"/>
  <c r="T177" i="8"/>
  <c r="T117" i="8"/>
  <c r="T103" i="8"/>
  <c r="T22" i="8"/>
  <c r="T73" i="8"/>
  <c r="T110" i="8"/>
  <c r="T131" i="8"/>
  <c r="T118" i="8"/>
  <c r="T41" i="8"/>
  <c r="T23" i="8"/>
  <c r="T93" i="8"/>
  <c r="T228" i="8"/>
  <c r="T31" i="8"/>
  <c r="T113" i="8"/>
  <c r="T160" i="8"/>
  <c r="T90" i="8"/>
  <c r="T116" i="8"/>
  <c r="T163" i="8"/>
  <c r="T185" i="8"/>
  <c r="T155" i="8"/>
  <c r="T127" i="8"/>
  <c r="T199" i="8"/>
  <c r="T197" i="8"/>
  <c r="T220" i="8"/>
  <c r="T50" i="8"/>
  <c r="T217" i="8"/>
  <c r="T134" i="8"/>
  <c r="T203" i="8"/>
  <c r="T79" i="8"/>
  <c r="T221" i="8"/>
  <c r="T70" i="8"/>
  <c r="T204" i="8"/>
  <c r="T191" i="8"/>
  <c r="T82" i="8"/>
  <c r="T99" i="8"/>
  <c r="T108" i="8"/>
  <c r="T178" i="8"/>
  <c r="T129" i="8"/>
  <c r="T139" i="8"/>
  <c r="T242" i="8"/>
  <c r="T157" i="8"/>
  <c r="T235" i="8"/>
  <c r="T97" i="8"/>
  <c r="T215" i="8"/>
  <c r="T60" i="8"/>
  <c r="T239" i="8"/>
  <c r="T57" i="8"/>
  <c r="T241" i="8"/>
  <c r="T16" i="8"/>
  <c r="T187" i="8"/>
  <c r="T37" i="8"/>
  <c r="T194" i="8"/>
  <c r="T30" i="8"/>
  <c r="T25" i="8"/>
  <c r="T180" i="8"/>
  <c r="T101" i="8"/>
  <c r="T218" i="8"/>
  <c r="T205" i="8"/>
  <c r="T233" i="8"/>
  <c r="T32" i="8"/>
  <c r="T89" i="8"/>
  <c r="T214" i="8"/>
  <c r="T69" i="8"/>
  <c r="T126" i="8"/>
  <c r="T109" i="8"/>
  <c r="T66" i="8"/>
  <c r="T122" i="8"/>
  <c r="T137" i="8"/>
  <c r="T105" i="8"/>
  <c r="T179" i="8"/>
  <c r="T195" i="8"/>
  <c r="T212" i="8"/>
  <c r="T135" i="8"/>
  <c r="T18" i="8"/>
  <c r="T88" i="8"/>
  <c r="T81" i="8"/>
  <c r="T229" i="8"/>
  <c r="T207" i="8"/>
  <c r="T48" i="8"/>
  <c r="T162" i="8"/>
  <c r="T51" i="8"/>
  <c r="T107" i="8"/>
  <c r="T167" i="8"/>
  <c r="T63" i="8"/>
  <c r="T84" i="8"/>
  <c r="S6" i="8"/>
  <c r="S13" i="8"/>
  <c r="S176" i="8"/>
  <c r="S166" i="8"/>
  <c r="S72" i="8"/>
  <c r="S130" i="8"/>
  <c r="S96" i="8"/>
  <c r="S240" i="8"/>
  <c r="S100" i="8"/>
  <c r="S237" i="8"/>
  <c r="S227" i="8"/>
  <c r="S91" i="8"/>
  <c r="S85" i="8"/>
  <c r="S114" i="8"/>
  <c r="S86" i="8"/>
  <c r="S15" i="8"/>
  <c r="S120" i="8"/>
  <c r="S123" i="8"/>
  <c r="S149" i="8"/>
  <c r="S119" i="8"/>
  <c r="S145" i="8"/>
  <c r="S71" i="8"/>
  <c r="S34" i="8"/>
  <c r="S210" i="8"/>
  <c r="S171" i="8"/>
  <c r="S223" i="8"/>
  <c r="S148" i="8"/>
  <c r="S201" i="8"/>
  <c r="S77" i="8"/>
  <c r="S238" i="8"/>
  <c r="S11" i="8"/>
  <c r="S28" i="8"/>
  <c r="S42" i="8"/>
  <c r="S206" i="8"/>
  <c r="S35" i="8"/>
  <c r="S202" i="8"/>
  <c r="S243" i="8"/>
  <c r="S56" i="8"/>
  <c r="S21" i="8"/>
  <c r="S38" i="8"/>
  <c r="S64" i="8"/>
  <c r="S189" i="8"/>
  <c r="S172" i="8"/>
  <c r="S159" i="8"/>
  <c r="S45" i="8"/>
  <c r="S190" i="8"/>
  <c r="S10" i="8"/>
  <c r="S78" i="8"/>
  <c r="S58" i="8"/>
  <c r="S156" i="8"/>
  <c r="S183" i="8"/>
  <c r="S102" i="8"/>
  <c r="S4" i="8"/>
  <c r="S200" i="8"/>
  <c r="S141" i="8"/>
  <c r="S133" i="8"/>
  <c r="S19" i="8"/>
  <c r="S234" i="8"/>
  <c r="S128" i="8"/>
  <c r="S222" i="8"/>
  <c r="S244" i="8"/>
  <c r="S198" i="8"/>
  <c r="S143" i="8"/>
  <c r="S52" i="8"/>
  <c r="S219" i="8"/>
  <c r="S65" i="8"/>
  <c r="S173" i="8"/>
  <c r="S74" i="8"/>
  <c r="S184" i="8"/>
  <c r="S87" i="8"/>
  <c r="S226" i="8"/>
  <c r="S170" i="8"/>
  <c r="S7" i="8"/>
  <c r="S124" i="8"/>
  <c r="S225" i="8"/>
  <c r="S12" i="8"/>
  <c r="S20" i="8"/>
  <c r="S193" i="8"/>
  <c r="S153" i="8"/>
  <c r="S232" i="8"/>
  <c r="S33" i="8"/>
  <c r="S55" i="8"/>
  <c r="S36" i="8"/>
  <c r="S216" i="8"/>
  <c r="S142" i="8"/>
  <c r="S213" i="8"/>
  <c r="S104" i="8"/>
  <c r="S181" i="8"/>
  <c r="S44" i="8"/>
  <c r="S92" i="8"/>
  <c r="S53" i="8"/>
  <c r="S169" i="8"/>
  <c r="S168" i="8"/>
  <c r="S49" i="8"/>
  <c r="S67" i="8"/>
  <c r="S125" i="8"/>
  <c r="S144" i="8"/>
  <c r="S231" i="8"/>
  <c r="S8" i="8"/>
  <c r="S121" i="8"/>
  <c r="S24" i="8"/>
  <c r="S151" i="8"/>
  <c r="S43" i="8"/>
  <c r="S152" i="8"/>
  <c r="S165" i="8"/>
  <c r="S177" i="8"/>
  <c r="S117" i="8"/>
  <c r="S75" i="8"/>
  <c r="S39" i="8"/>
  <c r="S103" i="8"/>
  <c r="S22" i="8"/>
  <c r="S73" i="8"/>
  <c r="S110" i="8"/>
  <c r="S131" i="8"/>
  <c r="S95" i="8"/>
  <c r="S118" i="8"/>
  <c r="S14" i="8"/>
  <c r="S41" i="8"/>
  <c r="S23" i="8"/>
  <c r="S93" i="8"/>
  <c r="S228" i="8"/>
  <c r="S31" i="8"/>
  <c r="S80" i="8"/>
  <c r="S113" i="8"/>
  <c r="S160" i="8"/>
  <c r="S90" i="8"/>
  <c r="S230" i="8"/>
  <c r="S116" i="8"/>
  <c r="S163" i="8"/>
  <c r="S185" i="8"/>
  <c r="S155" i="8"/>
  <c r="S127" i="8"/>
  <c r="S199" i="8"/>
  <c r="S197" i="8"/>
  <c r="S220" i="8"/>
  <c r="S50" i="8"/>
  <c r="S217" i="8"/>
  <c r="S134" i="8"/>
  <c r="S203" i="8"/>
  <c r="S79" i="8"/>
  <c r="S221" i="8"/>
  <c r="S46" i="8"/>
  <c r="S70" i="8"/>
  <c r="S204" i="8"/>
  <c r="S191" i="8"/>
  <c r="S82" i="8"/>
  <c r="S99" i="8"/>
  <c r="S108" i="8"/>
  <c r="S178" i="8"/>
  <c r="S129" i="8"/>
  <c r="S139" i="8"/>
  <c r="S242" i="8"/>
  <c r="S157" i="8"/>
  <c r="S235" i="8"/>
  <c r="S9" i="8"/>
  <c r="S97" i="8"/>
  <c r="S215" i="8"/>
  <c r="S60" i="8"/>
  <c r="S239" i="8"/>
  <c r="S57" i="8"/>
  <c r="S241" i="8"/>
  <c r="S16" i="8"/>
  <c r="S187" i="8"/>
  <c r="S37" i="8"/>
  <c r="S194" i="8"/>
  <c r="S30" i="8"/>
  <c r="S25" i="8"/>
  <c r="S180" i="8"/>
  <c r="S101" i="8"/>
  <c r="S218" i="8"/>
  <c r="S205" i="8"/>
  <c r="S233" i="8"/>
  <c r="S32" i="8"/>
  <c r="S89" i="8"/>
  <c r="S214" i="8"/>
  <c r="S69" i="8"/>
  <c r="S126" i="8"/>
  <c r="S150" i="8"/>
  <c r="S109" i="8"/>
  <c r="S66" i="8"/>
  <c r="S122" i="8"/>
  <c r="S137" i="8"/>
  <c r="S105" i="8"/>
  <c r="S179" i="8"/>
  <c r="S195" i="8"/>
  <c r="S212" i="8"/>
  <c r="S135" i="8"/>
  <c r="S18" i="8"/>
  <c r="S88" i="8"/>
  <c r="S81" i="8"/>
  <c r="S229" i="8"/>
  <c r="S207" i="8"/>
  <c r="S62" i="8"/>
  <c r="S48" i="8"/>
  <c r="S162" i="8"/>
  <c r="S51" i="8"/>
  <c r="S107" i="8"/>
  <c r="S167" i="8"/>
  <c r="S63" i="8"/>
  <c r="S84" i="8"/>
  <c r="S3" i="8"/>
  <c r="T291" i="1" l="1"/>
  <c r="S291" i="1"/>
  <c r="T258" i="1"/>
  <c r="S258" i="1"/>
  <c r="T141" i="1"/>
  <c r="S141" i="1"/>
  <c r="T38" i="9"/>
  <c r="S38" i="9"/>
  <c r="T17" i="9"/>
  <c r="S17" i="9"/>
  <c r="T79" i="5"/>
  <c r="S79" i="5"/>
  <c r="T70" i="5"/>
  <c r="S70" i="5"/>
  <c r="T66" i="4"/>
  <c r="S66" i="4"/>
  <c r="T10" i="12"/>
  <c r="S10" i="12"/>
  <c r="T30" i="12"/>
  <c r="S30" i="12"/>
  <c r="T31" i="11"/>
  <c r="S31" i="11"/>
  <c r="T47" i="10"/>
  <c r="S47" i="10"/>
  <c r="T15" i="10"/>
  <c r="S15" i="10"/>
  <c r="S43" i="9"/>
  <c r="T6" i="22"/>
  <c r="S6" i="22"/>
  <c r="S6" i="19"/>
  <c r="T17" i="19"/>
  <c r="S17" i="19"/>
  <c r="T8" i="19"/>
  <c r="S8" i="19"/>
  <c r="T44" i="6"/>
  <c r="S44" i="6"/>
  <c r="T8" i="6"/>
  <c r="S8" i="6"/>
  <c r="T19" i="5"/>
  <c r="S19" i="5"/>
  <c r="T24" i="5"/>
  <c r="S24" i="5"/>
  <c r="T55" i="5"/>
  <c r="S55" i="5"/>
  <c r="T15" i="3"/>
  <c r="S15" i="3"/>
  <c r="T62" i="3"/>
  <c r="S62" i="3"/>
  <c r="T7" i="4"/>
  <c r="S7" i="4"/>
  <c r="T101" i="4"/>
  <c r="S101" i="4"/>
  <c r="T50" i="4"/>
  <c r="S50" i="4"/>
  <c r="T79" i="4"/>
  <c r="S79" i="4"/>
  <c r="T201" i="1"/>
  <c r="S14" i="1"/>
  <c r="S170" i="1"/>
  <c r="T276" i="1"/>
  <c r="S257" i="1"/>
  <c r="S348" i="1"/>
  <c r="S317" i="1"/>
  <c r="S298" i="1"/>
  <c r="S154" i="1"/>
  <c r="S45" i="1"/>
  <c r="T17" i="1"/>
  <c r="T182" i="1"/>
  <c r="T235" i="1"/>
  <c r="T319" i="1"/>
  <c r="S287" i="1"/>
  <c r="T237" i="1"/>
  <c r="S169" i="1"/>
  <c r="S114" i="1"/>
  <c r="T36" i="1"/>
  <c r="T27" i="1"/>
  <c r="S342" i="1"/>
  <c r="S216" i="1"/>
  <c r="S353" i="1"/>
  <c r="S261" i="1"/>
  <c r="T200" i="1"/>
  <c r="T299" i="1"/>
  <c r="S250" i="1"/>
  <c r="S241" i="1"/>
  <c r="T162" i="1"/>
  <c r="S305" i="1"/>
  <c r="T138" i="1"/>
  <c r="S199" i="1"/>
  <c r="T309" i="1"/>
  <c r="T339" i="1"/>
  <c r="S339" i="1"/>
  <c r="T82" i="1"/>
  <c r="S82" i="1"/>
  <c r="T121" i="1"/>
  <c r="S121" i="1"/>
  <c r="T181" i="1"/>
  <c r="S181" i="1"/>
  <c r="T349" i="1"/>
  <c r="S349" i="1"/>
  <c r="T297" i="1"/>
  <c r="S297" i="1"/>
  <c r="S18" i="1"/>
  <c r="T145" i="1"/>
  <c r="S145" i="1"/>
  <c r="T283" i="1"/>
  <c r="S283" i="1"/>
  <c r="T202" i="1"/>
  <c r="S202" i="1"/>
  <c r="T66" i="1"/>
  <c r="S66" i="1"/>
  <c r="S65" i="1"/>
  <c r="T337" i="1"/>
  <c r="S337" i="1"/>
  <c r="T255" i="1"/>
  <c r="S255" i="1"/>
  <c r="T218" i="1"/>
  <c r="S218" i="1"/>
  <c r="T3" i="21"/>
  <c r="S3" i="21"/>
  <c r="J8" i="17"/>
  <c r="J7" i="17"/>
  <c r="J3" i="17"/>
  <c r="J6" i="17"/>
  <c r="J4" i="17"/>
  <c r="J5" i="17"/>
  <c r="J8" i="14"/>
  <c r="J9" i="14"/>
  <c r="J6" i="14"/>
  <c r="J4" i="14"/>
  <c r="J7" i="14"/>
  <c r="J5" i="14"/>
  <c r="J3" i="14"/>
  <c r="T9" i="20"/>
  <c r="S9" i="20"/>
  <c r="T8" i="20"/>
  <c r="S8" i="20"/>
  <c r="T14" i="20"/>
  <c r="S14" i="20"/>
  <c r="T32" i="12"/>
  <c r="S32" i="12"/>
  <c r="T12" i="12"/>
  <c r="S12" i="12"/>
  <c r="S9" i="12"/>
  <c r="S24" i="12"/>
  <c r="T33" i="12"/>
  <c r="S33" i="12"/>
  <c r="T34" i="12"/>
  <c r="S34" i="12"/>
  <c r="T25" i="12"/>
  <c r="S25" i="12"/>
  <c r="T21" i="12"/>
  <c r="S21" i="12"/>
  <c r="T48" i="11"/>
  <c r="S48" i="11"/>
  <c r="T59" i="11"/>
  <c r="S59" i="11"/>
  <c r="T7" i="11"/>
  <c r="S7" i="11"/>
  <c r="T57" i="11"/>
  <c r="S57" i="11"/>
  <c r="T9" i="11"/>
  <c r="S9" i="11"/>
  <c r="T22" i="11"/>
  <c r="S22" i="11"/>
  <c r="T44" i="11"/>
  <c r="S44" i="11"/>
  <c r="T25" i="11"/>
  <c r="S25" i="11"/>
  <c r="T37" i="11"/>
  <c r="S37" i="11"/>
  <c r="T35" i="11"/>
  <c r="S35" i="11"/>
  <c r="T19" i="11"/>
  <c r="S19" i="11"/>
  <c r="T38" i="11"/>
  <c r="S38" i="11"/>
  <c r="T27" i="11"/>
  <c r="S27" i="11"/>
  <c r="T54" i="11"/>
  <c r="S54" i="11"/>
  <c r="T48" i="10"/>
  <c r="S48" i="10"/>
  <c r="T50" i="10"/>
  <c r="S50" i="10"/>
  <c r="T20" i="10"/>
  <c r="S20" i="10"/>
  <c r="T42" i="10"/>
  <c r="S42" i="10"/>
  <c r="T18" i="10"/>
  <c r="S18" i="10"/>
  <c r="T57" i="10"/>
  <c r="S57" i="10"/>
  <c r="T4" i="10"/>
  <c r="S4" i="10"/>
  <c r="T53" i="10"/>
  <c r="S53" i="10"/>
  <c r="T17" i="10"/>
  <c r="S17" i="10"/>
  <c r="T55" i="10"/>
  <c r="S55" i="10"/>
  <c r="T39" i="10"/>
  <c r="S39" i="10"/>
  <c r="T13" i="10"/>
  <c r="S13" i="10"/>
  <c r="T62" i="9"/>
  <c r="S62" i="9"/>
  <c r="T10" i="9"/>
  <c r="S10" i="9"/>
  <c r="S31" i="9"/>
  <c r="T72" i="9"/>
  <c r="S72" i="9"/>
  <c r="T22" i="9"/>
  <c r="S22" i="9"/>
  <c r="T50" i="9"/>
  <c r="S50" i="9"/>
  <c r="T27" i="9"/>
  <c r="S27" i="9"/>
  <c r="T44" i="9"/>
  <c r="S44" i="9"/>
  <c r="T41" i="9"/>
  <c r="S41" i="9"/>
  <c r="T15" i="9"/>
  <c r="S15" i="9"/>
  <c r="T21" i="9"/>
  <c r="S21" i="9"/>
  <c r="T18" i="9"/>
  <c r="S18" i="9"/>
  <c r="T29" i="9"/>
  <c r="S29" i="9"/>
  <c r="T56" i="9"/>
  <c r="S56" i="9"/>
  <c r="T13" i="9"/>
  <c r="S13" i="9"/>
  <c r="T34" i="9"/>
  <c r="S34" i="9"/>
  <c r="T60" i="9"/>
  <c r="S60" i="9"/>
  <c r="T5" i="22"/>
  <c r="S5" i="22"/>
  <c r="S3" i="19"/>
  <c r="S9" i="19"/>
  <c r="T43" i="6"/>
  <c r="S43" i="6"/>
  <c r="T19" i="6"/>
  <c r="S19" i="6"/>
  <c r="T25" i="6"/>
  <c r="S25" i="6"/>
  <c r="T40" i="6"/>
  <c r="S40" i="6"/>
  <c r="T42" i="6"/>
  <c r="S42" i="6"/>
  <c r="T32" i="6"/>
  <c r="S32" i="6"/>
  <c r="T24" i="6"/>
  <c r="S24" i="6"/>
  <c r="S3" i="6"/>
  <c r="T15" i="5"/>
  <c r="S15" i="5"/>
  <c r="T22" i="5"/>
  <c r="S22" i="5"/>
  <c r="T63" i="5"/>
  <c r="S63" i="5"/>
  <c r="T59" i="5"/>
  <c r="S59" i="5"/>
  <c r="T52" i="5"/>
  <c r="S52" i="5"/>
  <c r="T51" i="5"/>
  <c r="S51" i="5"/>
  <c r="S6" i="5"/>
  <c r="T80" i="5"/>
  <c r="S80" i="5"/>
  <c r="T76" i="5"/>
  <c r="S76" i="5"/>
  <c r="T35" i="5"/>
  <c r="S35" i="5"/>
  <c r="S3" i="5"/>
  <c r="T64" i="5"/>
  <c r="S64" i="5"/>
  <c r="T49" i="5"/>
  <c r="S49" i="5"/>
  <c r="T75" i="5"/>
  <c r="S75" i="5"/>
  <c r="S8" i="5"/>
  <c r="T27" i="5"/>
  <c r="S27" i="5"/>
  <c r="T61" i="5"/>
  <c r="S61" i="5"/>
  <c r="S7" i="5"/>
  <c r="T67" i="5"/>
  <c r="S67" i="5"/>
  <c r="T44" i="5"/>
  <c r="S44" i="5"/>
  <c r="T41" i="5"/>
  <c r="S41" i="5"/>
  <c r="T24" i="3"/>
  <c r="S24" i="3"/>
  <c r="T13" i="3"/>
  <c r="S13" i="3"/>
  <c r="T44" i="3"/>
  <c r="S44" i="3"/>
  <c r="T9" i="3"/>
  <c r="S9" i="3"/>
  <c r="T36" i="3"/>
  <c r="S36" i="3"/>
  <c r="T27" i="3"/>
  <c r="S27" i="3"/>
  <c r="T86" i="3"/>
  <c r="S86" i="3"/>
  <c r="T67" i="3"/>
  <c r="S67" i="3"/>
  <c r="T75" i="3"/>
  <c r="S75" i="3"/>
  <c r="T53" i="3"/>
  <c r="S53" i="3"/>
  <c r="T7" i="3"/>
  <c r="S7" i="3"/>
  <c r="T23" i="3"/>
  <c r="S23" i="3"/>
  <c r="T34" i="3"/>
  <c r="S34" i="3"/>
  <c r="T49" i="3"/>
  <c r="S49" i="3"/>
  <c r="T26" i="3"/>
  <c r="S26" i="3"/>
  <c r="T19" i="3"/>
  <c r="S19" i="3"/>
  <c r="T90" i="3"/>
  <c r="S90" i="3"/>
  <c r="T37" i="3"/>
  <c r="S37" i="3"/>
  <c r="T77" i="3"/>
  <c r="S77" i="3"/>
  <c r="T42" i="3"/>
  <c r="S42" i="3"/>
  <c r="T31" i="3"/>
  <c r="S31" i="3"/>
  <c r="T50" i="3"/>
  <c r="S50" i="3"/>
  <c r="T58" i="4"/>
  <c r="S58" i="4"/>
  <c r="T27" i="4"/>
  <c r="S27" i="4"/>
  <c r="T72" i="4"/>
  <c r="S72" i="4"/>
  <c r="T107" i="4"/>
  <c r="S107" i="4"/>
  <c r="T81" i="4"/>
  <c r="S81" i="4"/>
  <c r="T71" i="4"/>
  <c r="S71" i="4"/>
  <c r="T105" i="4"/>
  <c r="S105" i="4"/>
  <c r="T86" i="4"/>
  <c r="S86" i="4"/>
  <c r="T13" i="4"/>
  <c r="S13" i="4"/>
  <c r="T62" i="4"/>
  <c r="S62" i="4"/>
  <c r="T109" i="4"/>
  <c r="S109" i="4"/>
  <c r="T15" i="4"/>
  <c r="S15" i="4"/>
  <c r="T95" i="4"/>
  <c r="S95" i="4"/>
  <c r="S4" i="4"/>
  <c r="T34" i="4"/>
  <c r="S34" i="4"/>
  <c r="T22" i="4"/>
  <c r="S22" i="4"/>
  <c r="S233" i="1"/>
  <c r="S240" i="1"/>
  <c r="S174" i="1"/>
  <c r="S50" i="1"/>
  <c r="S251" i="1"/>
  <c r="S217" i="1"/>
  <c r="S352" i="1"/>
  <c r="S186" i="1"/>
  <c r="S194" i="1"/>
  <c r="S124" i="1"/>
  <c r="S179" i="1"/>
  <c r="S32" i="1"/>
  <c r="S150" i="1"/>
  <c r="S131" i="1"/>
  <c r="S94" i="1"/>
  <c r="S172" i="1"/>
  <c r="S329" i="1"/>
  <c r="S189" i="1"/>
  <c r="S335" i="1"/>
  <c r="S345" i="1"/>
  <c r="S142" i="1"/>
  <c r="S288" i="1"/>
  <c r="S56" i="1"/>
  <c r="S41" i="1"/>
  <c r="S228" i="1"/>
  <c r="S92" i="1"/>
  <c r="S77" i="1"/>
  <c r="S39" i="1"/>
  <c r="S90" i="1"/>
  <c r="S159" i="1"/>
  <c r="T352" i="1"/>
  <c r="T186" i="1"/>
  <c r="T69" i="1"/>
  <c r="S69" i="1"/>
  <c r="T194" i="1"/>
  <c r="T110" i="1"/>
  <c r="S110" i="1"/>
  <c r="T96" i="1"/>
  <c r="S96" i="1"/>
  <c r="T124" i="1"/>
  <c r="T100" i="1"/>
  <c r="S100" i="1"/>
  <c r="T347" i="1"/>
  <c r="S347" i="1"/>
  <c r="T232" i="1"/>
  <c r="S232" i="1"/>
  <c r="T219" i="1"/>
  <c r="S219" i="1"/>
  <c r="T302" i="1"/>
  <c r="S302" i="1"/>
  <c r="T179" i="1"/>
  <c r="T101" i="1"/>
  <c r="S101" i="1"/>
  <c r="T63" i="1"/>
  <c r="S63" i="1"/>
  <c r="T225" i="1"/>
  <c r="S225" i="1"/>
  <c r="T343" i="1"/>
  <c r="S343" i="1"/>
  <c r="T164" i="1"/>
  <c r="S164" i="1"/>
  <c r="T163" i="1"/>
  <c r="S163" i="1"/>
  <c r="T74" i="1"/>
  <c r="S74" i="1"/>
  <c r="T288" i="1"/>
  <c r="T303" i="1"/>
  <c r="S303" i="1"/>
  <c r="T223" i="1"/>
  <c r="S223" i="1"/>
  <c r="T57" i="1"/>
  <c r="S57" i="1"/>
  <c r="T56" i="1"/>
  <c r="T183" i="1"/>
  <c r="S183" i="1"/>
  <c r="T205" i="1"/>
  <c r="S205" i="1"/>
  <c r="T327" i="1"/>
  <c r="S327" i="1"/>
  <c r="T32" i="1"/>
  <c r="T158" i="1"/>
  <c r="S158" i="1"/>
  <c r="S10" i="1"/>
  <c r="T188" i="1"/>
  <c r="S188" i="1"/>
  <c r="T134" i="1"/>
  <c r="S134" i="1"/>
  <c r="T304" i="1"/>
  <c r="S304" i="1"/>
  <c r="T301" i="1"/>
  <c r="S301" i="1"/>
  <c r="T224" i="1"/>
  <c r="S224" i="1"/>
  <c r="T150" i="1"/>
  <c r="T136" i="1"/>
  <c r="S136" i="1"/>
  <c r="T94" i="1"/>
  <c r="T193" i="1"/>
  <c r="S193" i="1"/>
  <c r="T172" i="1"/>
  <c r="S40" i="1"/>
  <c r="T290" i="1"/>
  <c r="S290" i="1"/>
  <c r="T106" i="1"/>
  <c r="S106" i="1"/>
  <c r="T243" i="1"/>
  <c r="S243" i="1"/>
  <c r="T329" i="1"/>
  <c r="T60" i="1"/>
  <c r="S60" i="1"/>
  <c r="T328" i="1"/>
  <c r="S328" i="1"/>
  <c r="T12" i="20"/>
  <c r="S12" i="20"/>
  <c r="T13" i="20"/>
  <c r="S13" i="20"/>
  <c r="T17" i="12"/>
  <c r="S17" i="12"/>
  <c r="T6" i="12"/>
  <c r="S6" i="12"/>
  <c r="T26" i="12"/>
  <c r="S26" i="12"/>
  <c r="S5" i="12"/>
  <c r="T22" i="12"/>
  <c r="S22" i="12"/>
  <c r="T13" i="12"/>
  <c r="S13" i="12"/>
  <c r="T29" i="12"/>
  <c r="S29" i="12"/>
  <c r="T16" i="12"/>
  <c r="S16" i="12"/>
  <c r="T42" i="11"/>
  <c r="S42" i="11"/>
  <c r="T8" i="11"/>
  <c r="S8" i="11"/>
  <c r="T21" i="11"/>
  <c r="S21" i="11"/>
  <c r="T34" i="11"/>
  <c r="S34" i="11"/>
  <c r="T47" i="11"/>
  <c r="S47" i="11"/>
  <c r="T58" i="11"/>
  <c r="S58" i="11"/>
  <c r="T12" i="11"/>
  <c r="S12" i="11"/>
  <c r="T18" i="11"/>
  <c r="S18" i="11"/>
  <c r="T56" i="11"/>
  <c r="S56" i="11"/>
  <c r="T15" i="11"/>
  <c r="S15" i="11"/>
  <c r="T62" i="11"/>
  <c r="S62" i="11"/>
  <c r="S4" i="11"/>
  <c r="T24" i="11"/>
  <c r="S24" i="11"/>
  <c r="T51" i="11"/>
  <c r="S51" i="11"/>
  <c r="T17" i="11"/>
  <c r="S17" i="11"/>
  <c r="T9" i="10"/>
  <c r="S9" i="10"/>
  <c r="T6" i="10"/>
  <c r="S6" i="10"/>
  <c r="T58" i="10"/>
  <c r="S58" i="10"/>
  <c r="T27" i="10"/>
  <c r="S27" i="10"/>
  <c r="T5" i="10"/>
  <c r="S5" i="10"/>
  <c r="T25" i="10"/>
  <c r="S25" i="10"/>
  <c r="T40" i="10"/>
  <c r="S40" i="10"/>
  <c r="T24" i="10"/>
  <c r="S24" i="10"/>
  <c r="T44" i="10"/>
  <c r="S44" i="10"/>
  <c r="T52" i="10"/>
  <c r="S52" i="10"/>
  <c r="T45" i="10"/>
  <c r="S45" i="10"/>
  <c r="T36" i="9"/>
  <c r="S36" i="9"/>
  <c r="T53" i="9"/>
  <c r="S53" i="9"/>
  <c r="S6" i="9"/>
  <c r="T5" i="9"/>
  <c r="S5" i="9"/>
  <c r="T46" i="9"/>
  <c r="S46" i="9"/>
  <c r="T7" i="9"/>
  <c r="S7" i="9"/>
  <c r="T16" i="9"/>
  <c r="S16" i="9"/>
  <c r="T69" i="9"/>
  <c r="S69" i="9"/>
  <c r="T9" i="9"/>
  <c r="S9" i="9"/>
  <c r="T55" i="9"/>
  <c r="S55" i="9"/>
  <c r="T14" i="19"/>
  <c r="S14" i="19"/>
  <c r="T11" i="19"/>
  <c r="S11" i="19"/>
  <c r="T36" i="6"/>
  <c r="S36" i="6"/>
  <c r="T49" i="6"/>
  <c r="S49" i="6"/>
  <c r="T37" i="6"/>
  <c r="S37" i="6"/>
  <c r="T11" i="6"/>
  <c r="S11" i="6"/>
  <c r="T39" i="6"/>
  <c r="S39" i="6"/>
  <c r="T31" i="6"/>
  <c r="S31" i="6"/>
  <c r="T17" i="6"/>
  <c r="S17" i="6"/>
  <c r="T40" i="5"/>
  <c r="S40" i="5"/>
  <c r="T17" i="5"/>
  <c r="S17" i="5"/>
  <c r="T53" i="5"/>
  <c r="S53" i="5"/>
  <c r="T13" i="5"/>
  <c r="S13" i="5"/>
  <c r="T21" i="5"/>
  <c r="S21" i="5"/>
  <c r="T25" i="5"/>
  <c r="S25" i="5"/>
  <c r="T60" i="5"/>
  <c r="S60" i="5"/>
  <c r="T26" i="5"/>
  <c r="S26" i="5"/>
  <c r="T42" i="5"/>
  <c r="S42" i="5"/>
  <c r="T77" i="5"/>
  <c r="S77" i="5"/>
  <c r="T45" i="5"/>
  <c r="S45" i="5"/>
  <c r="S9" i="5"/>
  <c r="T16" i="5"/>
  <c r="S16" i="5"/>
  <c r="T20" i="5"/>
  <c r="S20" i="5"/>
  <c r="S4" i="5"/>
  <c r="T54" i="5"/>
  <c r="S54" i="5"/>
  <c r="T12" i="5"/>
  <c r="S12" i="5"/>
  <c r="T50" i="5"/>
  <c r="S50" i="5"/>
  <c r="S5" i="3"/>
  <c r="T87" i="3"/>
  <c r="S87" i="3"/>
  <c r="T82" i="3"/>
  <c r="S82" i="3"/>
  <c r="T40" i="3"/>
  <c r="S40" i="3"/>
  <c r="T21" i="3"/>
  <c r="S21" i="3"/>
  <c r="T48" i="3"/>
  <c r="S48" i="3"/>
  <c r="T245" i="1"/>
  <c r="S245" i="1"/>
  <c r="T208" i="1"/>
  <c r="S208" i="1"/>
  <c r="T112" i="1"/>
  <c r="S112" i="1"/>
  <c r="T64" i="1"/>
  <c r="S64" i="1"/>
  <c r="T115" i="1"/>
  <c r="S115" i="1"/>
  <c r="T241" i="1"/>
  <c r="S4" i="1"/>
  <c r="T315" i="1"/>
  <c r="S315" i="1"/>
  <c r="T61" i="1"/>
  <c r="S61" i="1"/>
  <c r="T196" i="1"/>
  <c r="S196" i="1"/>
  <c r="T76" i="1"/>
  <c r="S76" i="1"/>
  <c r="T37" i="1"/>
  <c r="S37" i="1"/>
  <c r="T71" i="1"/>
  <c r="S71" i="1"/>
  <c r="T342" i="1"/>
  <c r="T312" i="1"/>
  <c r="S312" i="1"/>
  <c r="T211" i="1"/>
  <c r="S211" i="1"/>
  <c r="T41" i="1"/>
  <c r="S200" i="1"/>
  <c r="T30" i="1"/>
  <c r="S30" i="1"/>
  <c r="T274" i="1"/>
  <c r="S274" i="1"/>
  <c r="T335" i="1"/>
  <c r="T22" i="1"/>
  <c r="S22" i="1"/>
  <c r="T131" i="1"/>
  <c r="T130" i="1"/>
  <c r="S130" i="1"/>
  <c r="T155" i="1"/>
  <c r="S155" i="1"/>
  <c r="T31" i="1"/>
  <c r="S31" i="1"/>
  <c r="T189" i="1"/>
  <c r="T307" i="1"/>
  <c r="S307" i="1"/>
  <c r="T210" i="1"/>
  <c r="S210" i="1"/>
  <c r="T326" i="1"/>
  <c r="S326" i="1"/>
  <c r="T285" i="1"/>
  <c r="S285" i="1"/>
  <c r="T83" i="1"/>
  <c r="S83" i="1"/>
  <c r="T249" i="1"/>
  <c r="S249" i="1"/>
  <c r="T102" i="1"/>
  <c r="S102" i="1"/>
  <c r="T234" i="1"/>
  <c r="S234" i="1"/>
  <c r="T206" i="1"/>
  <c r="S206" i="1"/>
  <c r="T166" i="1"/>
  <c r="S166" i="1"/>
  <c r="T185" i="1"/>
  <c r="S185" i="1"/>
  <c r="T106" i="4"/>
  <c r="S106" i="4"/>
  <c r="T57" i="4"/>
  <c r="S57" i="4"/>
  <c r="T24" i="4"/>
  <c r="S24" i="4"/>
  <c r="T68" i="4"/>
  <c r="S68" i="4"/>
  <c r="T98" i="4"/>
  <c r="S98" i="4"/>
  <c r="T26" i="4"/>
  <c r="S26" i="4"/>
  <c r="T92" i="4"/>
  <c r="S92" i="4"/>
  <c r="T59" i="4"/>
  <c r="S59" i="4"/>
  <c r="T33" i="4"/>
  <c r="S33" i="4"/>
  <c r="T6" i="21"/>
  <c r="S6" i="21"/>
  <c r="T4" i="21"/>
  <c r="S4" i="21"/>
  <c r="T11" i="20"/>
  <c r="S11" i="20"/>
  <c r="T10" i="20"/>
  <c r="S10" i="20"/>
  <c r="T6" i="20"/>
  <c r="S6" i="20"/>
  <c r="T5" i="20"/>
  <c r="S5" i="20"/>
  <c r="T3" i="20"/>
  <c r="S3" i="20"/>
  <c r="T18" i="12"/>
  <c r="S18" i="12"/>
  <c r="T7" i="12"/>
  <c r="S7" i="12"/>
  <c r="T27" i="12"/>
  <c r="S27" i="12"/>
  <c r="T31" i="12"/>
  <c r="S31" i="12"/>
  <c r="T11" i="12"/>
  <c r="S11" i="12"/>
  <c r="T20" i="12"/>
  <c r="S20" i="12"/>
  <c r="S4" i="12"/>
  <c r="T19" i="12"/>
  <c r="S19" i="12"/>
  <c r="T35" i="12"/>
  <c r="S35" i="12"/>
  <c r="T15" i="12"/>
  <c r="S15" i="12"/>
  <c r="T23" i="12"/>
  <c r="S23" i="12"/>
  <c r="T28" i="12"/>
  <c r="S28" i="12"/>
  <c r="T14" i="12"/>
  <c r="S14" i="12"/>
  <c r="T60" i="11"/>
  <c r="S60" i="11"/>
  <c r="T6" i="11"/>
  <c r="S6" i="11"/>
  <c r="T13" i="11"/>
  <c r="S13" i="11"/>
  <c r="T10" i="11"/>
  <c r="S10" i="11"/>
  <c r="T39" i="11"/>
  <c r="S39" i="11"/>
  <c r="T63" i="11"/>
  <c r="S63" i="11"/>
  <c r="T5" i="11"/>
  <c r="S5" i="11"/>
  <c r="T16" i="11"/>
  <c r="S16" i="11"/>
  <c r="T36" i="11"/>
  <c r="S36" i="11"/>
  <c r="T52" i="11"/>
  <c r="S52" i="11"/>
  <c r="T61" i="11"/>
  <c r="S61" i="11"/>
  <c r="T11" i="11"/>
  <c r="S11" i="11"/>
  <c r="T40" i="11"/>
  <c r="S40" i="11"/>
  <c r="T33" i="11"/>
  <c r="S33" i="11"/>
  <c r="T50" i="11"/>
  <c r="S50" i="11"/>
  <c r="T14" i="11"/>
  <c r="S14" i="11"/>
  <c r="T23" i="11"/>
  <c r="S23" i="11"/>
  <c r="T53" i="11"/>
  <c r="S53" i="11"/>
  <c r="T49" i="11"/>
  <c r="S49" i="11"/>
  <c r="T55" i="11"/>
  <c r="S55" i="11"/>
  <c r="T30" i="11"/>
  <c r="S30" i="11"/>
  <c r="S26" i="11"/>
  <c r="T11" i="10"/>
  <c r="S11" i="10"/>
  <c r="T41" i="10"/>
  <c r="S41" i="10"/>
  <c r="T49" i="10"/>
  <c r="S49" i="10"/>
  <c r="T10" i="10"/>
  <c r="S10" i="10"/>
  <c r="T23" i="10"/>
  <c r="S23" i="10"/>
  <c r="T37" i="10"/>
  <c r="S37" i="10"/>
  <c r="T30" i="10"/>
  <c r="S30" i="10"/>
  <c r="T34" i="10"/>
  <c r="S34" i="10"/>
  <c r="T8" i="10"/>
  <c r="S8" i="10"/>
  <c r="T22" i="10"/>
  <c r="S22" i="10"/>
  <c r="T59" i="10"/>
  <c r="S59" i="10"/>
  <c r="T7" i="10"/>
  <c r="S7" i="10"/>
  <c r="T16" i="10"/>
  <c r="S16" i="10"/>
  <c r="T31" i="10"/>
  <c r="S31" i="10"/>
  <c r="T12" i="10"/>
  <c r="S12" i="10"/>
  <c r="T46" i="10"/>
  <c r="S46" i="10"/>
  <c r="T36" i="10"/>
  <c r="S36" i="10"/>
  <c r="T51" i="10"/>
  <c r="S51" i="10"/>
  <c r="T29" i="10"/>
  <c r="S29" i="10"/>
  <c r="T38" i="10"/>
  <c r="S38" i="10"/>
  <c r="T21" i="10"/>
  <c r="S21" i="10"/>
  <c r="T64" i="9"/>
  <c r="S64" i="9"/>
  <c r="T74" i="9"/>
  <c r="S74" i="9"/>
  <c r="T54" i="9"/>
  <c r="S54" i="9"/>
  <c r="T35" i="9"/>
  <c r="S35" i="9"/>
  <c r="S3" i="9"/>
  <c r="T67" i="9"/>
  <c r="S67" i="9"/>
  <c r="T70" i="9"/>
  <c r="S70" i="9"/>
  <c r="T19" i="9"/>
  <c r="S19" i="9"/>
  <c r="T63" i="9"/>
  <c r="S63" i="9"/>
  <c r="T26" i="9"/>
  <c r="S26" i="9"/>
  <c r="T8" i="9"/>
  <c r="S8" i="9"/>
  <c r="T20" i="9"/>
  <c r="S20" i="9"/>
  <c r="T24" i="9"/>
  <c r="S24" i="9"/>
  <c r="T47" i="9"/>
  <c r="S47" i="9"/>
  <c r="T66" i="9"/>
  <c r="S66" i="9"/>
  <c r="T32" i="9"/>
  <c r="S32" i="9"/>
  <c r="T57" i="9"/>
  <c r="S57" i="9"/>
  <c r="T42" i="9"/>
  <c r="S42" i="9"/>
  <c r="T33" i="9"/>
  <c r="S33" i="9"/>
  <c r="T30" i="9"/>
  <c r="S30" i="9"/>
  <c r="T68" i="9"/>
  <c r="S68" i="9"/>
  <c r="T65" i="9"/>
  <c r="S65" i="9"/>
  <c r="T45" i="9"/>
  <c r="S45" i="9"/>
  <c r="T12" i="9"/>
  <c r="S12" i="9"/>
  <c r="T48" i="9"/>
  <c r="S48" i="9"/>
  <c r="T73" i="9"/>
  <c r="S73" i="9"/>
  <c r="T23" i="9"/>
  <c r="S23" i="9"/>
  <c r="S4" i="9"/>
  <c r="T28" i="9"/>
  <c r="S28" i="9"/>
  <c r="T13" i="19"/>
  <c r="S13" i="19"/>
  <c r="S5" i="19"/>
  <c r="T16" i="19"/>
  <c r="S16" i="19"/>
  <c r="T15" i="19"/>
  <c r="S15" i="19"/>
  <c r="T12" i="19"/>
  <c r="S12" i="19"/>
  <c r="T4" i="19"/>
  <c r="S4" i="19"/>
  <c r="T7" i="19"/>
  <c r="S7" i="19"/>
  <c r="T41" i="6"/>
  <c r="S41" i="6"/>
  <c r="T30" i="6"/>
  <c r="S30" i="6"/>
  <c r="T46" i="6"/>
  <c r="S46" i="6"/>
  <c r="T13" i="6"/>
  <c r="S13" i="6"/>
  <c r="T20" i="6"/>
  <c r="S20" i="6"/>
  <c r="T9" i="6"/>
  <c r="S9" i="6"/>
  <c r="T55" i="6"/>
  <c r="S55" i="6"/>
  <c r="T52" i="6"/>
  <c r="S52" i="6"/>
  <c r="T10" i="6"/>
  <c r="S10" i="6"/>
  <c r="T12" i="6"/>
  <c r="S12" i="6"/>
  <c r="T34" i="6"/>
  <c r="S34" i="6"/>
  <c r="S15" i="6"/>
  <c r="T7" i="6"/>
  <c r="S7" i="6"/>
  <c r="T14" i="6"/>
  <c r="S14" i="6"/>
  <c r="S4" i="6"/>
  <c r="T35" i="6"/>
  <c r="S35" i="6"/>
  <c r="T5" i="6"/>
  <c r="S5" i="6"/>
  <c r="T45" i="6"/>
  <c r="S45" i="6"/>
  <c r="T28" i="6"/>
  <c r="S28" i="6"/>
  <c r="T23" i="6"/>
  <c r="S23" i="6"/>
  <c r="T18" i="6"/>
  <c r="S18" i="6"/>
  <c r="T16" i="6"/>
  <c r="S16" i="6"/>
  <c r="T47" i="6"/>
  <c r="S47" i="6"/>
  <c r="T30" i="5"/>
  <c r="S30" i="5"/>
  <c r="T33" i="5"/>
  <c r="S33" i="5"/>
  <c r="T38" i="5"/>
  <c r="S38" i="5"/>
  <c r="T62" i="5"/>
  <c r="S62" i="5"/>
  <c r="T28" i="5"/>
  <c r="S28" i="5"/>
  <c r="T69" i="5"/>
  <c r="S69" i="5"/>
  <c r="T74" i="5"/>
  <c r="S74" i="5"/>
  <c r="T48" i="5"/>
  <c r="S48" i="5"/>
  <c r="S14" i="5"/>
  <c r="S10" i="5"/>
  <c r="S23" i="5"/>
  <c r="T72" i="5"/>
  <c r="S72" i="5"/>
  <c r="T34" i="5"/>
  <c r="S34" i="5"/>
  <c r="T47" i="5"/>
  <c r="S47" i="5"/>
  <c r="T57" i="5"/>
  <c r="S57" i="5"/>
  <c r="T37" i="5"/>
  <c r="S37" i="5"/>
  <c r="T78" i="5"/>
  <c r="S78" i="5"/>
  <c r="S5" i="5"/>
  <c r="T11" i="5"/>
  <c r="S11" i="5"/>
  <c r="T66" i="5"/>
  <c r="S66" i="5"/>
  <c r="T68" i="5"/>
  <c r="S68" i="5"/>
  <c r="T43" i="5"/>
  <c r="S43" i="5"/>
  <c r="T58" i="5"/>
  <c r="S58" i="5"/>
  <c r="T31" i="5"/>
  <c r="S31" i="5"/>
  <c r="S39" i="5"/>
  <c r="T18" i="5"/>
  <c r="S18" i="5"/>
  <c r="T32" i="5"/>
  <c r="S32" i="5"/>
  <c r="T88" i="3"/>
  <c r="S88" i="3"/>
  <c r="T57" i="3"/>
  <c r="S57" i="3"/>
  <c r="T55" i="3"/>
  <c r="S55" i="3"/>
  <c r="T11" i="3"/>
  <c r="S11" i="3"/>
  <c r="T56" i="3"/>
  <c r="S56" i="3"/>
  <c r="T18" i="3"/>
  <c r="S18" i="3"/>
  <c r="T84" i="3"/>
  <c r="S84" i="3"/>
  <c r="T52" i="3"/>
  <c r="S52" i="3"/>
  <c r="T89" i="3"/>
  <c r="S89" i="3"/>
  <c r="T69" i="3"/>
  <c r="S69" i="3"/>
  <c r="T16" i="3"/>
  <c r="S16" i="3"/>
  <c r="T47" i="3"/>
  <c r="S47" i="3"/>
  <c r="T8" i="3"/>
  <c r="S8" i="3"/>
  <c r="T43" i="3"/>
  <c r="S43" i="3"/>
  <c r="T38" i="3"/>
  <c r="S38" i="3"/>
  <c r="T14" i="3"/>
  <c r="S14" i="3"/>
  <c r="T28" i="3"/>
  <c r="S28" i="3"/>
  <c r="T79" i="3"/>
  <c r="S79" i="3"/>
  <c r="T80" i="3"/>
  <c r="S80" i="3"/>
  <c r="T35" i="3"/>
  <c r="S35" i="3"/>
  <c r="T83" i="3"/>
  <c r="S83" i="3"/>
  <c r="T59" i="3"/>
  <c r="S59" i="3"/>
  <c r="T12" i="3"/>
  <c r="S12" i="3"/>
  <c r="T61" i="3"/>
  <c r="S61" i="3"/>
  <c r="S10" i="3"/>
  <c r="T29" i="3"/>
  <c r="S29" i="3"/>
  <c r="S3" i="3"/>
  <c r="T22" i="3"/>
  <c r="S22" i="3"/>
  <c r="T17" i="3"/>
  <c r="S17" i="3"/>
  <c r="T74" i="3"/>
  <c r="S74" i="3"/>
  <c r="T39" i="3"/>
  <c r="S39" i="3"/>
  <c r="T33" i="3"/>
  <c r="S33" i="3"/>
  <c r="T72" i="3"/>
  <c r="S72" i="3"/>
  <c r="T25" i="3"/>
  <c r="S25" i="3"/>
  <c r="S4" i="3"/>
  <c r="T81" i="3"/>
  <c r="S81" i="3"/>
  <c r="T45" i="3"/>
  <c r="S45" i="3"/>
  <c r="T64" i="4"/>
  <c r="S64" i="4"/>
  <c r="T14" i="4"/>
  <c r="S14" i="4"/>
  <c r="T104" i="4"/>
  <c r="S104" i="4"/>
  <c r="T40" i="4"/>
  <c r="S40" i="4"/>
  <c r="S16" i="4"/>
  <c r="T83" i="4"/>
  <c r="S83" i="4"/>
  <c r="T9" i="4"/>
  <c r="S9" i="4"/>
  <c r="T11" i="4"/>
  <c r="S11" i="4"/>
  <c r="T93" i="4"/>
  <c r="S93" i="4"/>
  <c r="T54" i="4"/>
  <c r="S54" i="4"/>
  <c r="T38" i="4"/>
  <c r="S38" i="4"/>
  <c r="T10" i="4"/>
  <c r="S10" i="4"/>
  <c r="T87" i="4"/>
  <c r="S87" i="4"/>
  <c r="T45" i="4"/>
  <c r="S45" i="4"/>
  <c r="T97" i="4"/>
  <c r="S97" i="4"/>
  <c r="T108" i="4"/>
  <c r="S108" i="4"/>
  <c r="T111" i="4"/>
  <c r="S111" i="4"/>
  <c r="T69" i="4"/>
  <c r="S69" i="4"/>
  <c r="S23" i="4"/>
  <c r="T43" i="4"/>
  <c r="S43" i="4"/>
  <c r="T91" i="4"/>
  <c r="S91" i="4"/>
  <c r="T20" i="4"/>
  <c r="S20" i="4"/>
  <c r="T47" i="4"/>
  <c r="S47" i="4"/>
  <c r="T37" i="4"/>
  <c r="S37" i="4"/>
  <c r="T88" i="4"/>
  <c r="S88" i="4"/>
  <c r="T48" i="4"/>
  <c r="S48" i="4"/>
  <c r="T82" i="4"/>
  <c r="S82" i="4"/>
  <c r="T21" i="4"/>
  <c r="S21" i="4"/>
  <c r="T32" i="4"/>
  <c r="S32" i="4"/>
  <c r="T99" i="4"/>
  <c r="S99" i="4"/>
  <c r="T30" i="4"/>
  <c r="S30" i="4"/>
  <c r="T19" i="4"/>
  <c r="S19" i="4"/>
  <c r="T49" i="4"/>
  <c r="S49" i="4"/>
  <c r="S12" i="4"/>
  <c r="T51" i="4"/>
  <c r="S51" i="4"/>
  <c r="T5" i="4"/>
  <c r="S5" i="4"/>
  <c r="T56" i="4"/>
  <c r="S56" i="4"/>
  <c r="T8" i="4"/>
  <c r="S8" i="4"/>
  <c r="T52" i="4"/>
  <c r="S52" i="4"/>
  <c r="T63" i="4"/>
  <c r="S63" i="4"/>
  <c r="T61" i="4"/>
  <c r="S61" i="4"/>
  <c r="S6" i="4"/>
  <c r="S3" i="4"/>
  <c r="T29" i="4"/>
  <c r="S29" i="4"/>
  <c r="T110" i="4"/>
  <c r="S110" i="4"/>
  <c r="T76" i="4"/>
  <c r="S76" i="4"/>
  <c r="T41" i="4"/>
  <c r="S41" i="4"/>
  <c r="T213" i="1"/>
  <c r="T125" i="1"/>
  <c r="T221" i="1"/>
  <c r="T16" i="1"/>
  <c r="T15" i="1"/>
  <c r="T160" i="1"/>
  <c r="T330" i="1"/>
  <c r="T353" i="1"/>
  <c r="T9" i="1"/>
  <c r="T59" i="1"/>
  <c r="T204" i="1"/>
  <c r="T177" i="1"/>
  <c r="T52" i="1"/>
  <c r="T120" i="1"/>
  <c r="T280" i="1"/>
  <c r="T97" i="1"/>
  <c r="T44" i="1"/>
  <c r="T88" i="1"/>
  <c r="T95" i="1"/>
  <c r="T67" i="1"/>
  <c r="T314" i="1"/>
  <c r="T34" i="1"/>
  <c r="T263" i="1"/>
  <c r="T358" i="1"/>
  <c r="T87" i="1"/>
  <c r="T341" i="1"/>
  <c r="T33" i="1"/>
  <c r="T278" i="1"/>
  <c r="T270" i="1"/>
  <c r="T68" i="1"/>
  <c r="T306" i="1"/>
  <c r="T310" i="1"/>
  <c r="T199" i="1"/>
  <c r="T99" i="1"/>
  <c r="T266" i="1"/>
  <c r="T230" i="1"/>
  <c r="T42" i="1"/>
  <c r="T81" i="1"/>
  <c r="T143" i="1"/>
  <c r="T171" i="1"/>
  <c r="T175" i="1"/>
  <c r="T264" i="1"/>
  <c r="T323" i="1"/>
  <c r="T238" i="1"/>
  <c r="T333" i="1"/>
  <c r="T91" i="1"/>
  <c r="T137" i="1"/>
  <c r="T75" i="1"/>
  <c r="T38" i="1"/>
  <c r="T350" i="1"/>
  <c r="T85" i="1"/>
  <c r="T107" i="1"/>
  <c r="T214" i="1"/>
  <c r="T324" i="1"/>
  <c r="T344" i="1"/>
  <c r="T195" i="1"/>
  <c r="T268" i="1"/>
  <c r="T354" i="1"/>
  <c r="T259" i="1"/>
  <c r="T271" i="1"/>
  <c r="T246" i="1"/>
  <c r="T192" i="1"/>
  <c r="T190" i="1"/>
  <c r="T284" i="1"/>
  <c r="T151" i="1"/>
  <c r="T254" i="1"/>
  <c r="T26" i="1"/>
  <c r="T29" i="1"/>
  <c r="T265" i="1"/>
  <c r="T331" i="1"/>
  <c r="T12" i="1"/>
  <c r="T229" i="1"/>
  <c r="T73" i="1"/>
  <c r="T28" i="1"/>
  <c r="T295" i="1"/>
  <c r="T140" i="1"/>
  <c r="T62" i="1"/>
  <c r="T132" i="1"/>
  <c r="T80" i="1"/>
  <c r="T167" i="1"/>
  <c r="T308" i="1"/>
  <c r="T109" i="1"/>
  <c r="T103" i="1"/>
  <c r="T359" i="1"/>
  <c r="T127" i="1"/>
  <c r="T25" i="1"/>
  <c r="T122" i="1"/>
  <c r="T262" i="1"/>
  <c r="T21" i="1"/>
  <c r="T320" i="1"/>
  <c r="T149" i="1"/>
  <c r="T19" i="1"/>
  <c r="T72" i="1"/>
  <c r="T275" i="1"/>
  <c r="T226" i="1"/>
  <c r="T357" i="1"/>
  <c r="T116" i="1"/>
  <c r="T55" i="1"/>
  <c r="T165" i="1"/>
  <c r="T133" i="1"/>
  <c r="T93" i="1"/>
  <c r="T13" i="1"/>
  <c r="T180" i="1"/>
  <c r="T49" i="1"/>
  <c r="T108" i="1"/>
  <c r="T247" i="1"/>
  <c r="T129" i="1"/>
  <c r="T220" i="1"/>
  <c r="T287" i="1"/>
  <c r="T126" i="1"/>
  <c r="T362" i="1"/>
  <c r="T356" i="1"/>
  <c r="T84" i="1"/>
  <c r="T292" i="1"/>
  <c r="T187" i="1"/>
  <c r="T58" i="1"/>
  <c r="T113" i="1"/>
  <c r="T168" i="1"/>
  <c r="T209" i="1"/>
  <c r="T212" i="1"/>
  <c r="T53" i="1"/>
  <c r="S213" i="1"/>
  <c r="S125" i="1"/>
  <c r="S221" i="1"/>
  <c r="S16" i="1"/>
  <c r="S15" i="1"/>
  <c r="S160" i="1"/>
  <c r="S330" i="1"/>
  <c r="S235" i="1"/>
  <c r="S9" i="1"/>
  <c r="S59" i="1"/>
  <c r="S204" i="1"/>
  <c r="S177" i="1"/>
  <c r="S52" i="1"/>
  <c r="S120" i="1"/>
  <c r="S280" i="1"/>
  <c r="S309" i="1"/>
  <c r="S97" i="1"/>
  <c r="S44" i="1"/>
  <c r="S88" i="1"/>
  <c r="S95" i="1"/>
  <c r="S67" i="1"/>
  <c r="S314" i="1"/>
  <c r="S34" i="1"/>
  <c r="S263" i="1"/>
  <c r="S358" i="1"/>
  <c r="S87" i="1"/>
  <c r="S341" i="1"/>
  <c r="S33" i="1"/>
  <c r="S278" i="1"/>
  <c r="S270" i="1"/>
  <c r="S68" i="1"/>
  <c r="S306" i="1"/>
  <c r="S48" i="1"/>
  <c r="S310" i="1"/>
  <c r="S99" i="1"/>
  <c r="S266" i="1"/>
  <c r="S230" i="1"/>
  <c r="S42" i="1"/>
  <c r="S17" i="1"/>
  <c r="S35" i="1"/>
  <c r="S81" i="1"/>
  <c r="S143" i="1"/>
  <c r="S171" i="1"/>
  <c r="S175" i="1"/>
  <c r="S264" i="1"/>
  <c r="S323" i="1"/>
  <c r="S238" i="1"/>
  <c r="S333" i="1"/>
  <c r="S91" i="1"/>
  <c r="S137" i="1"/>
  <c r="S138" i="1"/>
  <c r="S75" i="1"/>
  <c r="S38" i="1"/>
  <c r="S350" i="1"/>
  <c r="S85" i="1"/>
  <c r="S107" i="1"/>
  <c r="S214" i="1"/>
  <c r="S324" i="1"/>
  <c r="S344" i="1"/>
  <c r="S195" i="1"/>
  <c r="S268" i="1"/>
  <c r="S354" i="1"/>
  <c r="S259" i="1"/>
  <c r="S271" i="1"/>
  <c r="S246" i="1"/>
  <c r="S192" i="1"/>
  <c r="S190" i="1"/>
  <c r="S284" i="1"/>
  <c r="S98" i="1"/>
  <c r="S151" i="1"/>
  <c r="S254" i="1"/>
  <c r="S26" i="1"/>
  <c r="S29" i="1"/>
  <c r="S237" i="1"/>
  <c r="S265" i="1"/>
  <c r="S331" i="1"/>
  <c r="S12" i="1"/>
  <c r="S229" i="1"/>
  <c r="S73" i="1"/>
  <c r="S28" i="1"/>
  <c r="S3" i="1"/>
  <c r="S295" i="1"/>
  <c r="S140" i="1"/>
  <c r="S5" i="1"/>
  <c r="S62" i="1"/>
  <c r="S319" i="1"/>
  <c r="S132" i="1"/>
  <c r="S80" i="1"/>
  <c r="S167" i="1"/>
  <c r="S308" i="1"/>
  <c r="S109" i="1"/>
  <c r="S103" i="1"/>
  <c r="S359" i="1"/>
  <c r="S127" i="1"/>
  <c r="S25" i="1"/>
  <c r="S122" i="1"/>
  <c r="S262" i="1"/>
  <c r="S21" i="1"/>
  <c r="S320" i="1"/>
  <c r="S149" i="1"/>
  <c r="S19" i="1"/>
  <c r="S72" i="1"/>
  <c r="S275" i="1"/>
  <c r="S226" i="1"/>
  <c r="S357" i="1"/>
  <c r="S116" i="1"/>
  <c r="S55" i="1"/>
  <c r="S165" i="1"/>
  <c r="S133" i="1"/>
  <c r="S93" i="1"/>
  <c r="S13" i="1"/>
  <c r="S180" i="1"/>
  <c r="S49" i="1"/>
  <c r="S108" i="1"/>
  <c r="S247" i="1"/>
  <c r="S129" i="1"/>
  <c r="S220" i="1"/>
  <c r="S126" i="1"/>
  <c r="S362" i="1"/>
  <c r="S356" i="1"/>
  <c r="S84" i="1"/>
  <c r="S292" i="1"/>
  <c r="S187" i="1"/>
  <c r="S58" i="1"/>
  <c r="S113" i="1"/>
  <c r="S168" i="1"/>
  <c r="S209" i="1"/>
  <c r="S212" i="1"/>
  <c r="S53" i="1"/>
  <c r="T216" i="1"/>
  <c r="E12" i="17"/>
  <c r="E10" i="17"/>
  <c r="E7" i="17"/>
  <c r="E11" i="17"/>
  <c r="E8" i="17"/>
  <c r="E9" i="17"/>
  <c r="E4" i="17"/>
  <c r="E5" i="17"/>
  <c r="E6" i="17"/>
  <c r="E3" i="17"/>
  <c r="D12" i="17"/>
  <c r="D10" i="17"/>
  <c r="D7" i="17"/>
  <c r="D11" i="17"/>
  <c r="D8" i="17"/>
  <c r="D9" i="17"/>
  <c r="D4" i="17"/>
  <c r="D5" i="17"/>
  <c r="D6" i="17"/>
  <c r="D3" i="17"/>
  <c r="C12" i="17"/>
  <c r="C10" i="17"/>
  <c r="C7" i="17"/>
  <c r="C11" i="17"/>
  <c r="C8" i="17"/>
  <c r="C9" i="17"/>
  <c r="C4" i="17"/>
  <c r="C5" i="17"/>
  <c r="C6" i="17"/>
  <c r="C3" i="17"/>
  <c r="E11" i="14"/>
  <c r="E8" i="14"/>
  <c r="E9" i="14"/>
  <c r="E10" i="14"/>
  <c r="E6" i="14"/>
  <c r="E7" i="14"/>
  <c r="E5" i="14"/>
  <c r="E4" i="14"/>
  <c r="E3" i="14"/>
  <c r="D11" i="14"/>
  <c r="D8" i="14"/>
  <c r="D9" i="14"/>
  <c r="D10" i="14"/>
  <c r="D6" i="14"/>
  <c r="D7" i="14"/>
  <c r="D5" i="14"/>
  <c r="D4" i="14"/>
  <c r="D3" i="14"/>
  <c r="C11" i="14"/>
  <c r="C8" i="14"/>
  <c r="C9" i="14"/>
  <c r="C10" i="14"/>
  <c r="C6" i="14"/>
  <c r="C7" i="14"/>
  <c r="C5" i="14"/>
  <c r="C4" i="14"/>
  <c r="C3" i="14"/>
  <c r="T250" i="1" l="1"/>
  <c r="T14" i="1"/>
  <c r="T348" i="1"/>
  <c r="T114" i="1"/>
  <c r="S276" i="1"/>
  <c r="S201" i="1"/>
  <c r="S182" i="1"/>
  <c r="S162" i="1"/>
  <c r="S36" i="1"/>
  <c r="S27" i="1"/>
  <c r="T305" i="1"/>
  <c r="T261" i="1"/>
  <c r="T298" i="1"/>
  <c r="S299" i="1"/>
  <c r="T169" i="1"/>
  <c r="T79" i="1"/>
  <c r="S79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New_upload_Fema" type="6" refreshedVersion="0" background="1" saveData="1">
    <textPr fileType="mac" sourceFile="/Users/rogersaunders/Documents/workspace/Training/Race results/New_upload_Fema.csv" comma="1">
      <textFields count="16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xr16:uid="{00000000-0015-0000-FFFF-FFFF01000000}" name="New_upload_FSen" type="6" refreshedVersion="0" background="1" saveData="1">
    <textPr fileType="mac" sourceFile="/Users/rogersaunders/Documents/workspace/Training/Race results/New_upload_FSen.csv" comma="1">
      <textFields count="42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xr16:uid="{00000000-0015-0000-FFFF-FFFF03000000}" name="New_upload_FV35" type="6" refreshedVersion="0" background="1" saveData="1">
    <textPr fileType="mac" sourceFile="/Users/rogersaunders/Documents/workspace/Training/Race results/New_upload_FV35.csv" comma="1">
      <textFields count="4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xr16:uid="{00000000-0015-0000-FFFF-FFFF04000000}" name="New_upload_FV45" type="6" refreshedVersion="0" background="1" saveData="1">
    <textPr fileType="mac" sourceFile="/Users/rogersaunders/Documents/workspace/Training/Race results/New_upload_FV45.csv" comma="1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5" xr16:uid="{00000000-0015-0000-FFFF-FFFF05000000}" name="New_upload_FV55" type="6" refreshedVersion="0" background="1" saveData="1">
    <textPr fileType="mac" sourceFile="/Users/rogersaunders/Documents/workspace/Training/Race results/New_upload_FV55.csv" comma="1">
      <textFields count="46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6" xr16:uid="{00000000-0015-0000-FFFF-FFFF06000000}" name="New_upload_MSen1" type="6" refreshedVersion="0" background="1" saveData="1">
    <textPr fileType="mac" sourceFile="/Users/rogersaunders/Documents/workspace/Training/Race results/New_upload_MSen.csv" comma="1">
      <textFields count="1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7" xr16:uid="{00000000-0015-0000-FFFF-FFFF08000000}" name="New_upload_MV40" type="6" refreshedVersion="0" background="1" saveData="1">
    <textPr fileType="mac" sourceFile="/Users/rogersaunders/Documents/workspace/Training/Race results/New_upload_MV40.csv" comma="1">
      <textFields count="4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8" xr16:uid="{00000000-0015-0000-FFFF-FFFF09000000}" name="New_upload_MV50" type="6" refreshedVersion="0" background="1" saveData="1">
    <textPr fileType="mac" sourceFile="/Users/rogersaunders/Documents/workspace/Training/Race results/New_upload_MV50.csv" comma="1">
      <textFields count="2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9" xr16:uid="{00000000-0015-0000-FFFF-FFFF0A000000}" name="New_upload_MV60" type="6" refreshedVersion="0" background="1" saveData="1">
    <textPr fileType="mac" sourceFile="/Users/rogersaunders/Documents/workspace/Training/Race results/New_upload_MV60.csv" comma="1">
      <textFields count="4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<sst xmlns="http://schemas.openxmlformats.org/spreadsheetml/2006/main" count="4320" uniqueCount="746">
  <si>
    <t xml:space="preserve">                    </t>
  </si>
  <si>
    <t xml:space="preserve">     </t>
  </si>
  <si>
    <t>Races</t>
  </si>
  <si>
    <t xml:space="preserve">    </t>
  </si>
  <si>
    <t>Position</t>
  </si>
  <si>
    <t>Category</t>
  </si>
  <si>
    <t>Club</t>
  </si>
  <si>
    <t>Total points</t>
  </si>
  <si>
    <t>Average points</t>
  </si>
  <si>
    <t>Exmouth Harriers</t>
  </si>
  <si>
    <t>South West Road Runners</t>
  </si>
  <si>
    <t>Tiverton Harriers</t>
  </si>
  <si>
    <t>Honiton Running Club</t>
  </si>
  <si>
    <t>Dawlish Coasters</t>
  </si>
  <si>
    <t>Exeter Harriers</t>
  </si>
  <si>
    <t>Axe Valley Runners</t>
  </si>
  <si>
    <t>Crediton Running Network</t>
  </si>
  <si>
    <t>Women on the Run</t>
  </si>
  <si>
    <t>Race Title</t>
  </si>
  <si>
    <t>Provisional Results</t>
  </si>
  <si>
    <t>date posted</t>
  </si>
  <si>
    <t>Confirmed Results</t>
  </si>
  <si>
    <t xml:space="preserve"> </t>
  </si>
  <si>
    <t>Total Points</t>
  </si>
  <si>
    <t>Number of runs</t>
  </si>
  <si>
    <t xml:space="preserve">Exeter Harriers          </t>
  </si>
  <si>
    <t xml:space="preserve">MSen </t>
  </si>
  <si>
    <t xml:space="preserve">Axe Valley Runners       </t>
  </si>
  <si>
    <t xml:space="preserve">MV40 </t>
  </si>
  <si>
    <t xml:space="preserve">MV50 </t>
  </si>
  <si>
    <t xml:space="preserve">South West Road Runners  </t>
  </si>
  <si>
    <t xml:space="preserve">MV60 </t>
  </si>
  <si>
    <t xml:space="preserve">Honiton Running Club     </t>
  </si>
  <si>
    <t xml:space="preserve">MV70 </t>
  </si>
  <si>
    <t xml:space="preserve">FSen </t>
  </si>
  <si>
    <t xml:space="preserve">Exmouth Harriers         </t>
  </si>
  <si>
    <t xml:space="preserve">Oliver White        </t>
  </si>
  <si>
    <t xml:space="preserve">Stephen Collier     </t>
  </si>
  <si>
    <t xml:space="preserve">Tiverton Harriers        </t>
  </si>
  <si>
    <t>Exe Relays</t>
  </si>
  <si>
    <t>Name                </t>
  </si>
  <si>
    <t>Club                     </t>
  </si>
  <si>
    <t>✓</t>
  </si>
  <si>
    <t>First Chance</t>
  </si>
  <si>
    <t>Fast Friday 10K</t>
  </si>
  <si>
    <t>Ottery 10K</t>
  </si>
  <si>
    <t xml:space="preserve">Matt Frost          </t>
  </si>
  <si>
    <t>Stats</t>
  </si>
  <si>
    <t xml:space="preserve">Alister Ferguson    </t>
  </si>
  <si>
    <t xml:space="preserve">Mike Kay            </t>
  </si>
  <si>
    <t xml:space="preserve">Women on the Run         </t>
  </si>
  <si>
    <t>First Chance 10K</t>
  </si>
  <si>
    <t>Hamish Fletcher-cooney</t>
  </si>
  <si>
    <t xml:space="preserve">Joel Heatley        </t>
  </si>
  <si>
    <t xml:space="preserve">Jamie Howard        </t>
  </si>
  <si>
    <t xml:space="preserve">Charles Edmonds     </t>
  </si>
  <si>
    <t xml:space="preserve">Dawlish Coasters         </t>
  </si>
  <si>
    <t xml:space="preserve">Richard Stone       </t>
  </si>
  <si>
    <t xml:space="preserve">Julian Budd         </t>
  </si>
  <si>
    <t xml:space="preserve">Roger Saunders      </t>
  </si>
  <si>
    <t xml:space="preserve">Jack Clutterbuck    </t>
  </si>
  <si>
    <t xml:space="preserve">Suzi Blackett       </t>
  </si>
  <si>
    <t>Crediton Crunch</t>
  </si>
  <si>
    <t xml:space="preserve">Nick Bruce-white    </t>
  </si>
  <si>
    <t xml:space="preserve">Scott Jamieson      </t>
  </si>
  <si>
    <t xml:space="preserve">Don Rufus           </t>
  </si>
  <si>
    <t xml:space="preserve">Scott Hunter        </t>
  </si>
  <si>
    <t xml:space="preserve">James O'brien       </t>
  </si>
  <si>
    <t xml:space="preserve">Jonathan Rich       </t>
  </si>
  <si>
    <t xml:space="preserve">Stephen Moakes      </t>
  </si>
  <si>
    <t xml:space="preserve">Martin Saxton       </t>
  </si>
  <si>
    <t xml:space="preserve">Heidi Simms         </t>
  </si>
  <si>
    <t xml:space="preserve">Mary Humphries      </t>
  </si>
  <si>
    <t xml:space="preserve">Angela Bingham      </t>
  </si>
  <si>
    <t>Obelisk</t>
  </si>
  <si>
    <t xml:space="preserve">Run Exe 5K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</si>
  <si>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Templer Ten</t>
  </si>
  <si>
    <t xml:space="preserve">Teignbridge Trotters     </t>
  </si>
  <si>
    <t xml:space="preserve">Melanie Brooks      </t>
  </si>
  <si>
    <t xml:space="preserve">Elizabeth Nuttall   </t>
  </si>
  <si>
    <t xml:space="preserve">Chloe Weeks         </t>
  </si>
  <si>
    <t xml:space="preserve">Kathryn Steemson    </t>
  </si>
  <si>
    <t xml:space="preserve">Sarah Edmonds       </t>
  </si>
  <si>
    <t xml:space="preserve">Eleanor Wood        </t>
  </si>
  <si>
    <t xml:space="preserve">Carol Austin        </t>
  </si>
  <si>
    <t xml:space="preserve">Eyvoll Aston        </t>
  </si>
  <si>
    <t xml:space="preserve">Corinne Bright      </t>
  </si>
  <si>
    <t xml:space="preserve">Sue Tremlett        </t>
  </si>
  <si>
    <t xml:space="preserve">Deb Hart            </t>
  </si>
  <si>
    <t xml:space="preserve">Amy Cudmore         </t>
  </si>
  <si>
    <t xml:space="preserve">Fiona Offord        </t>
  </si>
  <si>
    <t xml:space="preserve">Samantha Galvin     </t>
  </si>
  <si>
    <t xml:space="preserve">Sarah Finch         </t>
  </si>
  <si>
    <t xml:space="preserve">Sharon Vialls       </t>
  </si>
  <si>
    <t xml:space="preserve">Ollie Thorogood     </t>
  </si>
  <si>
    <t xml:space="preserve">Miko Cadeddu        </t>
  </si>
  <si>
    <t xml:space="preserve">Richard Hardy       </t>
  </si>
  <si>
    <t xml:space="preserve">Alex Crump          </t>
  </si>
  <si>
    <t xml:space="preserve">Sam Bailey          </t>
  </si>
  <si>
    <t xml:space="preserve">Keith Tout          </t>
  </si>
  <si>
    <t xml:space="preserve">Jack Eade           </t>
  </si>
  <si>
    <t xml:space="preserve">Justin Cudmore      </t>
  </si>
  <si>
    <t xml:space="preserve">Steve Weeks         </t>
  </si>
  <si>
    <t xml:space="preserve">James Saunders      </t>
  </si>
  <si>
    <t xml:space="preserve">Charlie Withers     </t>
  </si>
  <si>
    <t xml:space="preserve">Andrew Place        </t>
  </si>
  <si>
    <t xml:space="preserve">Haydn Boehm         </t>
  </si>
  <si>
    <t xml:space="preserve">Gavin Connor        </t>
  </si>
  <si>
    <t xml:space="preserve">Steven Best         </t>
  </si>
  <si>
    <t xml:space="preserve">Stephen Morgan      </t>
  </si>
  <si>
    <t xml:space="preserve">Neil Lawson         </t>
  </si>
  <si>
    <t xml:space="preserve">Bob Small           </t>
  </si>
  <si>
    <t xml:space="preserve">Tim Synge           </t>
  </si>
  <si>
    <t xml:space="preserve">Peter Aston         </t>
  </si>
  <si>
    <t xml:space="preserve">Chris March         </t>
  </si>
  <si>
    <t xml:space="preserve">Bryn Truscott       </t>
  </si>
  <si>
    <t xml:space="preserve">Kevin Besford       </t>
  </si>
  <si>
    <t xml:space="preserve">Neil Tampkins       </t>
  </si>
  <si>
    <t>Teignbridge Trotters</t>
  </si>
  <si>
    <t xml:space="preserve">Uplowman                                                                                                                                  </t>
  </si>
  <si>
    <t>Dalwood</t>
  </si>
  <si>
    <t>Chudleigh</t>
  </si>
  <si>
    <t xml:space="preserve">Haytor Heller            </t>
  </si>
  <si>
    <t>ColyTen</t>
  </si>
  <si>
    <t>Bud Blister</t>
  </si>
  <si>
    <t xml:space="preserve">Chris Hewitt        </t>
  </si>
  <si>
    <t xml:space="preserve">Thomas Humphrey     </t>
  </si>
  <si>
    <t xml:space="preserve">Alex Sparks         </t>
  </si>
  <si>
    <t xml:space="preserve">Donald Brooks       </t>
  </si>
  <si>
    <t xml:space="preserve">Colin Densham       </t>
  </si>
  <si>
    <t xml:space="preserve">Jacob Day           </t>
  </si>
  <si>
    <t xml:space="preserve">Shaun Yeoman        </t>
  </si>
  <si>
    <t xml:space="preserve">Martyn Densham      </t>
  </si>
  <si>
    <t xml:space="preserve">Ben Martin          </t>
  </si>
  <si>
    <t xml:space="preserve">Daniel Jones        </t>
  </si>
  <si>
    <t xml:space="preserve">James Lockwood      </t>
  </si>
  <si>
    <t xml:space="preserve">Garrie Edwards      </t>
  </si>
  <si>
    <t xml:space="preserve">Ewan Walton         </t>
  </si>
  <si>
    <t xml:space="preserve">Nat Salisbury       </t>
  </si>
  <si>
    <t xml:space="preserve">Samuel Weekes       </t>
  </si>
  <si>
    <t xml:space="preserve">Devon Hewitt        </t>
  </si>
  <si>
    <t xml:space="preserve">Andrew Barnard      </t>
  </si>
  <si>
    <t xml:space="preserve">Nick Casey          </t>
  </si>
  <si>
    <t xml:space="preserve">Jeff Bardell        </t>
  </si>
  <si>
    <t xml:space="preserve">Roger Hayes         </t>
  </si>
  <si>
    <t xml:space="preserve">James Woolf         </t>
  </si>
  <si>
    <t xml:space="preserve">Jonathan Mill       </t>
  </si>
  <si>
    <t xml:space="preserve">Wayne Baxter        </t>
  </si>
  <si>
    <t xml:space="preserve">Dominic Scotting    </t>
  </si>
  <si>
    <t xml:space="preserve">Stephen Hussey      </t>
  </si>
  <si>
    <t xml:space="preserve">Jason Trevenen      </t>
  </si>
  <si>
    <t xml:space="preserve">Tim Hassell         </t>
  </si>
  <si>
    <t xml:space="preserve">Elwyn Howell        </t>
  </si>
  <si>
    <t xml:space="preserve">Ian Langler         </t>
  </si>
  <si>
    <t xml:space="preserve">Douglas Mccombie    </t>
  </si>
  <si>
    <t xml:space="preserve">Jilaine Andrews     </t>
  </si>
  <si>
    <t xml:space="preserve">Chris Chappell      </t>
  </si>
  <si>
    <t xml:space="preserve">Nigel Barnett       </t>
  </si>
  <si>
    <t xml:space="preserve">Ben Tampkins        </t>
  </si>
  <si>
    <t xml:space="preserve">Michael Border      </t>
  </si>
  <si>
    <t xml:space="preserve">Callum Lamont       </t>
  </si>
  <si>
    <t xml:space="preserve">Graham Newton       </t>
  </si>
  <si>
    <t xml:space="preserve">Lewis Jones         </t>
  </si>
  <si>
    <t xml:space="preserve">Trevor Irons        </t>
  </si>
  <si>
    <t xml:space="preserve">Stephen Walton      </t>
  </si>
  <si>
    <t xml:space="preserve">Cory Schultze       </t>
  </si>
  <si>
    <t xml:space="preserve">Andrew Morton       </t>
  </si>
  <si>
    <t xml:space="preserve">Michael Nichols     </t>
  </si>
  <si>
    <t xml:space="preserve">Kevin Goodwin       </t>
  </si>
  <si>
    <t xml:space="preserve">Tony Fahy           </t>
  </si>
  <si>
    <t xml:space="preserve">Nathan Elphick      </t>
  </si>
  <si>
    <t xml:space="preserve">Matthew Stout       </t>
  </si>
  <si>
    <t xml:space="preserve">Dermot Smyth        </t>
  </si>
  <si>
    <t xml:space="preserve">Josh Lewis          </t>
  </si>
  <si>
    <t xml:space="preserve">John Skinner        </t>
  </si>
  <si>
    <t xml:space="preserve">Adrian Tarr         </t>
  </si>
  <si>
    <t xml:space="preserve">InStep Championship 2025: Male </t>
  </si>
  <si>
    <t xml:space="preserve">InStep Championship 2025: Senior Male </t>
  </si>
  <si>
    <t>InStep Championship 2025: Male Vet40</t>
  </si>
  <si>
    <t>InStep Championship 2025: Male Vet 50</t>
  </si>
  <si>
    <t>InStep Championship 2025: Male Vet 60</t>
  </si>
  <si>
    <t>InStep Championship 2025: Male Vet 70</t>
  </si>
  <si>
    <t xml:space="preserve">InStep Championship 2025: Female </t>
  </si>
  <si>
    <t xml:space="preserve">Ellie Debenham      </t>
  </si>
  <si>
    <t xml:space="preserve">FV40 </t>
  </si>
  <si>
    <t xml:space="preserve">Lucy Westoby        </t>
  </si>
  <si>
    <t xml:space="preserve">Mia Hempstead       </t>
  </si>
  <si>
    <t xml:space="preserve">Hannah Bown         </t>
  </si>
  <si>
    <t xml:space="preserve">Becky Hellier       </t>
  </si>
  <si>
    <t xml:space="preserve">Lucy Hughes         </t>
  </si>
  <si>
    <t xml:space="preserve">Jeanette Mcfadzean  </t>
  </si>
  <si>
    <t xml:space="preserve">FV50 </t>
  </si>
  <si>
    <t xml:space="preserve">Freya Morrissey     </t>
  </si>
  <si>
    <t xml:space="preserve">Sofia Lenzi         </t>
  </si>
  <si>
    <t xml:space="preserve">FU20 </t>
  </si>
  <si>
    <t xml:space="preserve">Lucy James          </t>
  </si>
  <si>
    <t xml:space="preserve">Louise Reynolds     </t>
  </si>
  <si>
    <t xml:space="preserve">Tracy Elphick       </t>
  </si>
  <si>
    <t xml:space="preserve">Debbie Jones        </t>
  </si>
  <si>
    <t xml:space="preserve">FV60 </t>
  </si>
  <si>
    <t xml:space="preserve">Freya Richold       </t>
  </si>
  <si>
    <t xml:space="preserve">Julie Hedges        </t>
  </si>
  <si>
    <t xml:space="preserve">Deborah Drake       </t>
  </si>
  <si>
    <t xml:space="preserve">Debra Stevens       </t>
  </si>
  <si>
    <t xml:space="preserve">Rebecca Hayes       </t>
  </si>
  <si>
    <t xml:space="preserve">Crediton Running Network </t>
  </si>
  <si>
    <t xml:space="preserve">Laura Holland       </t>
  </si>
  <si>
    <t xml:space="preserve">Michelle Doherty    </t>
  </si>
  <si>
    <t xml:space="preserve">Patricia Atkins     </t>
  </si>
  <si>
    <t>Elizabeth Michaelson</t>
  </si>
  <si>
    <t xml:space="preserve">Jade Reid           </t>
  </si>
  <si>
    <t xml:space="preserve">Ruth Camps          </t>
  </si>
  <si>
    <t xml:space="preserve">Jayne Lockwood      </t>
  </si>
  <si>
    <t xml:space="preserve">Angela Kerr         </t>
  </si>
  <si>
    <t xml:space="preserve">Laura Law           </t>
  </si>
  <si>
    <t xml:space="preserve">FV70 </t>
  </si>
  <si>
    <t xml:space="preserve">Amy Withers         </t>
  </si>
  <si>
    <t xml:space="preserve">Laura Walton        </t>
  </si>
  <si>
    <t xml:space="preserve">Lucy Payne          </t>
  </si>
  <si>
    <t>Rhiannon Waugh-baker</t>
  </si>
  <si>
    <t xml:space="preserve">Lisa Bennett        </t>
  </si>
  <si>
    <t xml:space="preserve">Jayne Meakin        </t>
  </si>
  <si>
    <t xml:space="preserve">Vivien Bright       </t>
  </si>
  <si>
    <t xml:space="preserve">Liana King          </t>
  </si>
  <si>
    <t xml:space="preserve">Sue Thorne          </t>
  </si>
  <si>
    <t xml:space="preserve">Nicky Swann         </t>
  </si>
  <si>
    <t xml:space="preserve">Lynda Banbury       </t>
  </si>
  <si>
    <t xml:space="preserve">Sarah Moore         </t>
  </si>
  <si>
    <t xml:space="preserve">Janet Withers       </t>
  </si>
  <si>
    <t xml:space="preserve">Goff Welchman       </t>
  </si>
  <si>
    <t xml:space="preserve">Debra Pressley      </t>
  </si>
  <si>
    <t xml:space="preserve">Tia Tarr            </t>
  </si>
  <si>
    <t xml:space="preserve">Claire Farrar       </t>
  </si>
  <si>
    <t xml:space="preserve">Diane Newton        </t>
  </si>
  <si>
    <t xml:space="preserve">InStep Championship 2025: Senior Female </t>
  </si>
  <si>
    <t>InStep Championship 2025: Female Vet 40</t>
  </si>
  <si>
    <t>InStep Championship 2025: Female Vet 50</t>
  </si>
  <si>
    <t>InStep Championship 2025: Female Vet 60</t>
  </si>
  <si>
    <t>InStep Championship 2025: Female Vet 70</t>
  </si>
  <si>
    <t xml:space="preserve">InStep Championship 2025: FU20 </t>
  </si>
  <si>
    <t xml:space="preserve">                                                                                                                            </t>
  </si>
  <si>
    <t xml:space="preserve">                </t>
  </si>
  <si>
    <t>InStep Championship 2025: Male Clubs</t>
  </si>
  <si>
    <t>InStep Championship 2025: Female Clubs</t>
  </si>
  <si>
    <t>Obelisk Half Marathon</t>
  </si>
  <si>
    <t xml:space="preserve">Tom Merson          </t>
  </si>
  <si>
    <t xml:space="preserve">Roger Easterbrook   </t>
  </si>
  <si>
    <t xml:space="preserve">Simon White         </t>
  </si>
  <si>
    <t xml:space="preserve">liam Keeler         </t>
  </si>
  <si>
    <t xml:space="preserve">Duncan Knight       </t>
  </si>
  <si>
    <t xml:space="preserve">Ed Shaw             </t>
  </si>
  <si>
    <t xml:space="preserve">Darin Dodd          </t>
  </si>
  <si>
    <t xml:space="preserve">neil Rutley         </t>
  </si>
  <si>
    <t xml:space="preserve">Adrian Barton       </t>
  </si>
  <si>
    <t xml:space="preserve">Alex Lyons          </t>
  </si>
  <si>
    <t xml:space="preserve">Ron Seward          </t>
  </si>
  <si>
    <t xml:space="preserve">Paul Harrison       </t>
  </si>
  <si>
    <t xml:space="preserve">Derek Skinner       </t>
  </si>
  <si>
    <t xml:space="preserve">Naomi Shaw          </t>
  </si>
  <si>
    <t xml:space="preserve">Sarah Geijsels      </t>
  </si>
  <si>
    <t xml:space="preserve">Nicola Roberts      </t>
  </si>
  <si>
    <t xml:space="preserve">Kate Williamson     </t>
  </si>
  <si>
    <t xml:space="preserve">Kim Knight          </t>
  </si>
  <si>
    <t xml:space="preserve">roz Debenham        </t>
  </si>
  <si>
    <t xml:space="preserve">Jenny Debenham      </t>
  </si>
  <si>
    <t xml:space="preserve">Katie Williams      </t>
  </si>
  <si>
    <t xml:space="preserve">Nicola Kelly        </t>
  </si>
  <si>
    <t xml:space="preserve">Ruth Johnson        </t>
  </si>
  <si>
    <t xml:space="preserve">Cheryl Dunn         </t>
  </si>
  <si>
    <t xml:space="preserve">sarah Blanchard     </t>
  </si>
  <si>
    <t>Obelisk Half</t>
  </si>
  <si>
    <t>Fast Friday</t>
  </si>
  <si>
    <t xml:space="preserve">Simon Fox           </t>
  </si>
  <si>
    <t xml:space="preserve">Joel Seward         </t>
  </si>
  <si>
    <t xml:space="preserve">Jamie Pullinger     </t>
  </si>
  <si>
    <t xml:space="preserve">Jacob Maddison      </t>
  </si>
  <si>
    <t xml:space="preserve">Sebastian Munday    </t>
  </si>
  <si>
    <t xml:space="preserve">Hasan Nabhan        </t>
  </si>
  <si>
    <t xml:space="preserve">Max Richardson      </t>
  </si>
  <si>
    <t xml:space="preserve">Kane O'beirne       </t>
  </si>
  <si>
    <t xml:space="preserve">Callum Crawford     </t>
  </si>
  <si>
    <t xml:space="preserve">Matthew Hewer       </t>
  </si>
  <si>
    <t xml:space="preserve">Tim Pratt           </t>
  </si>
  <si>
    <t xml:space="preserve">Jason Hockeridge    </t>
  </si>
  <si>
    <t xml:space="preserve">Adrian Lane         </t>
  </si>
  <si>
    <t xml:space="preserve">Andrew Besley       </t>
  </si>
  <si>
    <t xml:space="preserve">Howard Bailey       </t>
  </si>
  <si>
    <t xml:space="preserve">Tony Smith          </t>
  </si>
  <si>
    <t xml:space="preserve">Rob Graham          </t>
  </si>
  <si>
    <t xml:space="preserve">Glenn Palmer        </t>
  </si>
  <si>
    <t xml:space="preserve">Tom Roberts         </t>
  </si>
  <si>
    <t xml:space="preserve">Jay Sweetman        </t>
  </si>
  <si>
    <t xml:space="preserve">Simon Aplin         </t>
  </si>
  <si>
    <t xml:space="preserve">Jimmy Joy           </t>
  </si>
  <si>
    <t xml:space="preserve">Andrew Johnson      </t>
  </si>
  <si>
    <t xml:space="preserve">Barry Frost         </t>
  </si>
  <si>
    <t xml:space="preserve">Lee Cusick          </t>
  </si>
  <si>
    <t xml:space="preserve">Ian Sampson         </t>
  </si>
  <si>
    <t xml:space="preserve">Graham Lomas        </t>
  </si>
  <si>
    <t xml:space="preserve">Courtney Weatherbed </t>
  </si>
  <si>
    <t xml:space="preserve">Mark Jelley         </t>
  </si>
  <si>
    <t xml:space="preserve">Kane O?beirne       </t>
  </si>
  <si>
    <t xml:space="preserve">Atsede Gidey        </t>
  </si>
  <si>
    <t xml:space="preserve">Sherrie Hair        </t>
  </si>
  <si>
    <t xml:space="preserve">Pauline Davies      </t>
  </si>
  <si>
    <t xml:space="preserve">Laurie Dawkins      </t>
  </si>
  <si>
    <t xml:space="preserve">Susanna Pratt       </t>
  </si>
  <si>
    <t xml:space="preserve">Carrie Webb         </t>
  </si>
  <si>
    <t xml:space="preserve">Rachel Harrison     </t>
  </si>
  <si>
    <t xml:space="preserve">Rebecca Smallshaw   </t>
  </si>
  <si>
    <t xml:space="preserve">Lucy Evans          </t>
  </si>
  <si>
    <t xml:space="preserve">Mary Daymond        </t>
  </si>
  <si>
    <t xml:space="preserve">Lucy Humphries      </t>
  </si>
  <si>
    <t xml:space="preserve">Julie Belshaw       </t>
  </si>
  <si>
    <t xml:space="preserve">Laura Mason         </t>
  </si>
  <si>
    <t xml:space="preserve">Georgie Ryan        </t>
  </si>
  <si>
    <t xml:space="preserve">Deb Winship         </t>
  </si>
  <si>
    <t xml:space="preserve">Haytor Heller                                    </t>
  </si>
  <si>
    <t xml:space="preserve">Graham Mullin       </t>
  </si>
  <si>
    <t xml:space="preserve">Ryan Snell          </t>
  </si>
  <si>
    <t xml:space="preserve">Ethan Sterry        </t>
  </si>
  <si>
    <t xml:space="preserve">Simon Dimmock       </t>
  </si>
  <si>
    <t xml:space="preserve">Simon Mcclellan     </t>
  </si>
  <si>
    <t xml:space="preserve">Jason Potter        </t>
  </si>
  <si>
    <t xml:space="preserve">David Snook         </t>
  </si>
  <si>
    <t xml:space="preserve">Ian Kinnersley      </t>
  </si>
  <si>
    <t xml:space="preserve">Matt Bromley        </t>
  </si>
  <si>
    <t xml:space="preserve">Terry Mckie         </t>
  </si>
  <si>
    <t xml:space="preserve">Mike Wadsworth      </t>
  </si>
  <si>
    <t xml:space="preserve">James Ashforth      </t>
  </si>
  <si>
    <t xml:space="preserve">Andrew West         </t>
  </si>
  <si>
    <t xml:space="preserve">Tim Pepper          </t>
  </si>
  <si>
    <t xml:space="preserve">Andy Charrington    </t>
  </si>
  <si>
    <t xml:space="preserve">Sean Monger         </t>
  </si>
  <si>
    <t xml:space="preserve">Richard Matthews    </t>
  </si>
  <si>
    <t xml:space="preserve">Alex Dick           </t>
  </si>
  <si>
    <t xml:space="preserve">Mark Dallyn         </t>
  </si>
  <si>
    <t xml:space="preserve">Jeffrey Curd        </t>
  </si>
  <si>
    <t xml:space="preserve">Richard Jarman      </t>
  </si>
  <si>
    <t xml:space="preserve">Richard Jackson     </t>
  </si>
  <si>
    <t xml:space="preserve">David Hutton        </t>
  </si>
  <si>
    <t>Darren Boswell-gallagher</t>
  </si>
  <si>
    <t xml:space="preserve">Lee Brooker         </t>
  </si>
  <si>
    <t xml:space="preserve">Matt Chenary        </t>
  </si>
  <si>
    <t xml:space="preserve">Alan Morbey         </t>
  </si>
  <si>
    <t xml:space="preserve">Eric Emerson        </t>
  </si>
  <si>
    <t xml:space="preserve">Martin Killick      </t>
  </si>
  <si>
    <t xml:space="preserve">Shijon Mathunny     </t>
  </si>
  <si>
    <t xml:space="preserve">Cliff Marriott      </t>
  </si>
  <si>
    <t xml:space="preserve">Andy Punter         </t>
  </si>
  <si>
    <t xml:space="preserve">Kevin Feeney        </t>
  </si>
  <si>
    <t xml:space="preserve">James Childe        </t>
  </si>
  <si>
    <t xml:space="preserve">Neil Johnson        </t>
  </si>
  <si>
    <t xml:space="preserve">Chris Stock         </t>
  </si>
  <si>
    <t xml:space="preserve">Martin Sterry       </t>
  </si>
  <si>
    <t xml:space="preserve">Shirley Salter      </t>
  </si>
  <si>
    <t xml:space="preserve">Peter Haley         </t>
  </si>
  <si>
    <t xml:space="preserve">Martin Potter       </t>
  </si>
  <si>
    <t xml:space="preserve">Luke Holway         </t>
  </si>
  <si>
    <t xml:space="preserve">Gary Wallis         </t>
  </si>
  <si>
    <t xml:space="preserve">Lydia Stimson       </t>
  </si>
  <si>
    <t xml:space="preserve">Kerry Board         </t>
  </si>
  <si>
    <t xml:space="preserve">Claire Guthrie      </t>
  </si>
  <si>
    <t xml:space="preserve">Emma Davey          </t>
  </si>
  <si>
    <t xml:space="preserve">Jennie Sleeman      </t>
  </si>
  <si>
    <t xml:space="preserve">Paula Ferris        </t>
  </si>
  <si>
    <t xml:space="preserve">Catherine Monger    </t>
  </si>
  <si>
    <t xml:space="preserve">Linda Grady         </t>
  </si>
  <si>
    <t xml:space="preserve">Laura Kerr          </t>
  </si>
  <si>
    <t xml:space="preserve">Hayley Kelly        </t>
  </si>
  <si>
    <t xml:space="preserve">Adele Girdwood      </t>
  </si>
  <si>
    <t xml:space="preserve">Hayley Sterry       </t>
  </si>
  <si>
    <t xml:space="preserve">Kay Douglas         </t>
  </si>
  <si>
    <t xml:space="preserve">Claire Staniforth   </t>
  </si>
  <si>
    <t xml:space="preserve">Julia Conway        </t>
  </si>
  <si>
    <t xml:space="preserve">Bethany Ixer        </t>
  </si>
  <si>
    <t xml:space="preserve">Vicki Wraight       </t>
  </si>
  <si>
    <t xml:space="preserve">Ann Louise Childe   </t>
  </si>
  <si>
    <t xml:space="preserve">Debbie Williams     </t>
  </si>
  <si>
    <t xml:space="preserve">Claire Warner       </t>
  </si>
  <si>
    <t xml:space="preserve">Fiona Bromley       </t>
  </si>
  <si>
    <t xml:space="preserve">Jo Orsman           </t>
  </si>
  <si>
    <t xml:space="preserve">Roberta Wadsworth   </t>
  </si>
  <si>
    <t xml:space="preserve">Cath Brenton        </t>
  </si>
  <si>
    <t xml:space="preserve">Peta Goodman        </t>
  </si>
  <si>
    <t xml:space="preserve">Charlotte Haley     </t>
  </si>
  <si>
    <t xml:space="preserve">Jenn Brooke         </t>
  </si>
  <si>
    <t xml:space="preserve">Anna Dunn           </t>
  </si>
  <si>
    <t xml:space="preserve">Jools Elsom         </t>
  </si>
  <si>
    <t xml:space="preserve">Diana Burn          </t>
  </si>
  <si>
    <t xml:space="preserve">Rebecca Eastburn    </t>
  </si>
  <si>
    <t xml:space="preserve">Barbara Charles     </t>
  </si>
  <si>
    <t xml:space="preserve">Fiona Seward        </t>
  </si>
  <si>
    <t xml:space="preserve">Helen Boehm         </t>
  </si>
  <si>
    <t xml:space="preserve">Gemma Williams      </t>
  </si>
  <si>
    <t xml:space="preserve">Alison Hayward      </t>
  </si>
  <si>
    <t xml:space="preserve">Sarah Shepley       </t>
  </si>
  <si>
    <t xml:space="preserve">Lara Rowe           </t>
  </si>
  <si>
    <t xml:space="preserve">Paula Hutchings     </t>
  </si>
  <si>
    <t xml:space="preserve">Bernice Bastin      </t>
  </si>
  <si>
    <t xml:space="preserve">Courts Haley        </t>
  </si>
  <si>
    <t xml:space="preserve">Sarah Mackie        </t>
  </si>
  <si>
    <t xml:space="preserve">Joanne Crossley     </t>
  </si>
  <si>
    <t xml:space="preserve">Ali Rolf            </t>
  </si>
  <si>
    <t xml:space="preserve">Debbie Collins      </t>
  </si>
  <si>
    <t xml:space="preserve">Margaret Bargmann   </t>
  </si>
  <si>
    <t xml:space="preserve">85* </t>
  </si>
  <si>
    <t xml:space="preserve">Jake Heath          </t>
  </si>
  <si>
    <t xml:space="preserve">Robert Ellis        </t>
  </si>
  <si>
    <t xml:space="preserve">Sam Kelly           </t>
  </si>
  <si>
    <t xml:space="preserve">Luke Reynolds       </t>
  </si>
  <si>
    <t xml:space="preserve">James Kelly         </t>
  </si>
  <si>
    <t xml:space="preserve">Ethan Pavey         </t>
  </si>
  <si>
    <t xml:space="preserve">Matthew Clist       </t>
  </si>
  <si>
    <t xml:space="preserve">Duncan Staddon      </t>
  </si>
  <si>
    <t xml:space="preserve">Adam Walker         </t>
  </si>
  <si>
    <t xml:space="preserve">Ashton Hewitt       </t>
  </si>
  <si>
    <t xml:space="preserve">John Terry          </t>
  </si>
  <si>
    <t xml:space="preserve">Edward Pickering    </t>
  </si>
  <si>
    <t xml:space="preserve">Liam Dingle         </t>
  </si>
  <si>
    <t xml:space="preserve">Robert Collier      </t>
  </si>
  <si>
    <t xml:space="preserve">Jordan Hewitt       </t>
  </si>
  <si>
    <t xml:space="preserve">Ben Elphick         </t>
  </si>
  <si>
    <t xml:space="preserve">Sean Lovett         </t>
  </si>
  <si>
    <t xml:space="preserve">Jay Andrews         </t>
  </si>
  <si>
    <t xml:space="preserve">Phil Reynolds       </t>
  </si>
  <si>
    <t xml:space="preserve">Dean Butt           </t>
  </si>
  <si>
    <t xml:space="preserve">Greg Cook           </t>
  </si>
  <si>
    <t xml:space="preserve">Ben Stone           </t>
  </si>
  <si>
    <t xml:space="preserve">Andy Macmillan      </t>
  </si>
  <si>
    <t xml:space="preserve">Kevin Hawker        </t>
  </si>
  <si>
    <t xml:space="preserve">Oliver Price        </t>
  </si>
  <si>
    <t xml:space="preserve">Mac Mcnaughton      </t>
  </si>
  <si>
    <t xml:space="preserve">Johnny Bennett      </t>
  </si>
  <si>
    <t xml:space="preserve">Ross Stevens        </t>
  </si>
  <si>
    <t xml:space="preserve">Adrian Strawbridge  </t>
  </si>
  <si>
    <t xml:space="preserve">Andy Gillson        </t>
  </si>
  <si>
    <t xml:space="preserve">Rupert Pady         </t>
  </si>
  <si>
    <t xml:space="preserve">Aaron Rawlins       </t>
  </si>
  <si>
    <t xml:space="preserve">Carl Bennett        </t>
  </si>
  <si>
    <t xml:space="preserve">Mike Mears          </t>
  </si>
  <si>
    <t xml:space="preserve">Ellis Bown          </t>
  </si>
  <si>
    <t xml:space="preserve">MU20 </t>
  </si>
  <si>
    <t xml:space="preserve">Peter Nichols       </t>
  </si>
  <si>
    <t xml:space="preserve">Zane Steers         </t>
  </si>
  <si>
    <t xml:space="preserve">Kris Ward           </t>
  </si>
  <si>
    <t xml:space="preserve">Kerry Roberts       </t>
  </si>
  <si>
    <t xml:space="preserve">Aidan Bown          </t>
  </si>
  <si>
    <t xml:space="preserve">Mark Head           </t>
  </si>
  <si>
    <t xml:space="preserve">Alan Treacy         </t>
  </si>
  <si>
    <t xml:space="preserve">Tom Oakleaf         </t>
  </si>
  <si>
    <t xml:space="preserve">Phil Spencer        </t>
  </si>
  <si>
    <t xml:space="preserve">Guy Jary            </t>
  </si>
  <si>
    <t xml:space="preserve">Alan Kember         </t>
  </si>
  <si>
    <t xml:space="preserve">Mark Newson         </t>
  </si>
  <si>
    <t xml:space="preserve">Jon Garrity         </t>
  </si>
  <si>
    <t xml:space="preserve">Howard Bidmead      </t>
  </si>
  <si>
    <t xml:space="preserve">Adrian Jeffery      </t>
  </si>
  <si>
    <t xml:space="preserve">Paul Head           </t>
  </si>
  <si>
    <t xml:space="preserve">David Nicholls      </t>
  </si>
  <si>
    <t xml:space="preserve">Richard Coffey      </t>
  </si>
  <si>
    <t xml:space="preserve">Mark Parsons        </t>
  </si>
  <si>
    <t xml:space="preserve">Mark Tait           </t>
  </si>
  <si>
    <t xml:space="preserve">Ian White           </t>
  </si>
  <si>
    <t xml:space="preserve">James Comer         </t>
  </si>
  <si>
    <t xml:space="preserve">Adrian Vanstone     </t>
  </si>
  <si>
    <t xml:space="preserve">Scott Jordan        </t>
  </si>
  <si>
    <t xml:space="preserve">Graeme Ford         </t>
  </si>
  <si>
    <t xml:space="preserve">Bruce Campbell      </t>
  </si>
  <si>
    <t xml:space="preserve">Adam Doherty        </t>
  </si>
  <si>
    <t xml:space="preserve">Kieran Bodkin       </t>
  </si>
  <si>
    <t xml:space="preserve">Jacob Haddon        </t>
  </si>
  <si>
    <t xml:space="preserve">Matthew Heard       </t>
  </si>
  <si>
    <t xml:space="preserve">David Cooke         </t>
  </si>
  <si>
    <t xml:space="preserve">Paul Sharples       </t>
  </si>
  <si>
    <t xml:space="preserve">Callum Price        </t>
  </si>
  <si>
    <t xml:space="preserve">Jonno Johnson       </t>
  </si>
  <si>
    <t xml:space="preserve">Darren Petch        </t>
  </si>
  <si>
    <t xml:space="preserve">Terry Fullick       </t>
  </si>
  <si>
    <t xml:space="preserve">Peter James         </t>
  </si>
  <si>
    <t>Relay</t>
  </si>
  <si>
    <t xml:space="preserve">47* </t>
  </si>
  <si>
    <t>InStep Championship 2025: Male Under 20</t>
  </si>
  <si>
    <t xml:space="preserve">Luce Coad           </t>
  </si>
  <si>
    <t xml:space="preserve">Victoria Hill       </t>
  </si>
  <si>
    <t xml:space="preserve">Alice Kelly         </t>
  </si>
  <si>
    <t xml:space="preserve">Chloe Olford        </t>
  </si>
  <si>
    <t xml:space="preserve">Amy Jones           </t>
  </si>
  <si>
    <t xml:space="preserve">Cathy Newman        </t>
  </si>
  <si>
    <t xml:space="preserve">Debbie Marsden      </t>
  </si>
  <si>
    <t xml:space="preserve">Jo Buxton           </t>
  </si>
  <si>
    <t xml:space="preserve">Karen Eyre          </t>
  </si>
  <si>
    <t xml:space="preserve">Mandy Wheeler       </t>
  </si>
  <si>
    <t xml:space="preserve">Hannah Brown        </t>
  </si>
  <si>
    <t xml:space="preserve">Emily Kelly         </t>
  </si>
  <si>
    <t xml:space="preserve">Jo Pearce           </t>
  </si>
  <si>
    <t xml:space="preserve">Rosie Mew           </t>
  </si>
  <si>
    <t xml:space="preserve">Debbie Elphick      </t>
  </si>
  <si>
    <t xml:space="preserve">Ceri Oak            </t>
  </si>
  <si>
    <t xml:space="preserve">Jacki Woon          </t>
  </si>
  <si>
    <t xml:space="preserve">Rachel Hennessey    </t>
  </si>
  <si>
    <t xml:space="preserve">Tracy Connor        </t>
  </si>
  <si>
    <t xml:space="preserve">Laura Nicholls      </t>
  </si>
  <si>
    <t xml:space="preserve">Claire Sorenson     </t>
  </si>
  <si>
    <t xml:space="preserve">Holly Clements      </t>
  </si>
  <si>
    <t xml:space="preserve">May Argle-lander    </t>
  </si>
  <si>
    <t xml:space="preserve">Judy Davey          </t>
  </si>
  <si>
    <t xml:space="preserve">Caroline Tait       </t>
  </si>
  <si>
    <t xml:space="preserve">Erin Ellis          </t>
  </si>
  <si>
    <t xml:space="preserve">Catherine Tapp      </t>
  </si>
  <si>
    <t xml:space="preserve">Katherine Humphreys </t>
  </si>
  <si>
    <t xml:space="preserve">Josie Hambly        </t>
  </si>
  <si>
    <t xml:space="preserve">Becky Parry         </t>
  </si>
  <si>
    <t xml:space="preserve">Caroline Clark      </t>
  </si>
  <si>
    <t xml:space="preserve">Sarah Baldwin       </t>
  </si>
  <si>
    <t xml:space="preserve">Lisa Hatchard       </t>
  </si>
  <si>
    <t xml:space="preserve">Katy Lancaster      </t>
  </si>
  <si>
    <t xml:space="preserve">Sharon Sharples     </t>
  </si>
  <si>
    <t xml:space="preserve">Melanie Bolden      </t>
  </si>
  <si>
    <t xml:space="preserve">Lucy Luxton         </t>
  </si>
  <si>
    <t xml:space="preserve">Katie Vallance      </t>
  </si>
  <si>
    <t xml:space="preserve">Jess Board          </t>
  </si>
  <si>
    <t xml:space="preserve">Eleanor Lang        </t>
  </si>
  <si>
    <t xml:space="preserve">Bec Davey           </t>
  </si>
  <si>
    <t xml:space="preserve">Adrianne Mullins    </t>
  </si>
  <si>
    <t xml:space="preserve">Sam Tooze           </t>
  </si>
  <si>
    <t xml:space="preserve">Claire Gillard      </t>
  </si>
  <si>
    <t xml:space="preserve">Linda Hoe           </t>
  </si>
  <si>
    <t xml:space="preserve">Louise Rawlins      </t>
  </si>
  <si>
    <t xml:space="preserve">Emma Richardson     </t>
  </si>
  <si>
    <t xml:space="preserve">Sam Miller          </t>
  </si>
  <si>
    <t xml:space="preserve">Katharine Moran     </t>
  </si>
  <si>
    <t xml:space="preserve">Janet Cullum        </t>
  </si>
  <si>
    <t xml:space="preserve">Sue Chambers        </t>
  </si>
  <si>
    <t xml:space="preserve">Sue Goater          </t>
  </si>
  <si>
    <t xml:space="preserve">Sam Halls           </t>
  </si>
  <si>
    <t xml:space="preserve">Vicki Hales         </t>
  </si>
  <si>
    <t xml:space="preserve">Exmouth Harriers          </t>
  </si>
  <si>
    <t>Uplowman 10K</t>
  </si>
  <si>
    <t xml:space="preserve">William Spencer     </t>
  </si>
  <si>
    <t xml:space="preserve">Tim Vialls          </t>
  </si>
  <si>
    <t xml:space="preserve">Bradley Hewitt      </t>
  </si>
  <si>
    <t xml:space="preserve">Stuart Hill         </t>
  </si>
  <si>
    <t xml:space="preserve">Harry Wood          </t>
  </si>
  <si>
    <t xml:space="preserve">Steven Stubbings    </t>
  </si>
  <si>
    <t xml:space="preserve">Kieran Ferris       </t>
  </si>
  <si>
    <t xml:space="preserve">David Partridge     </t>
  </si>
  <si>
    <t>Angelo Areington-eyres</t>
  </si>
  <si>
    <t xml:space="preserve">Gordon Gee          </t>
  </si>
  <si>
    <t xml:space="preserve">Pete Tosh           </t>
  </si>
  <si>
    <t xml:space="preserve">Des White           </t>
  </si>
  <si>
    <t xml:space="preserve">David Crook         </t>
  </si>
  <si>
    <t xml:space="preserve">Mark Wotton         </t>
  </si>
  <si>
    <t xml:space="preserve">Tony Gale           </t>
  </si>
  <si>
    <t xml:space="preserve">Ellie Dominey       </t>
  </si>
  <si>
    <t xml:space="preserve">Jenny Reay          </t>
  </si>
  <si>
    <t xml:space="preserve">Christina Pugsley   </t>
  </si>
  <si>
    <t xml:space="preserve">Alice Thomas        </t>
  </si>
  <si>
    <t xml:space="preserve">Isabelle Baraffe    </t>
  </si>
  <si>
    <t xml:space="preserve">Heather Partridge   </t>
  </si>
  <si>
    <t>Dalwood 10K</t>
  </si>
  <si>
    <t xml:space="preserve">Matthew Hollings    </t>
  </si>
  <si>
    <t xml:space="preserve">Andrew Hartnell     </t>
  </si>
  <si>
    <t xml:space="preserve">Richard Harvey      </t>
  </si>
  <si>
    <t xml:space="preserve">Jennie Guard        </t>
  </si>
  <si>
    <t xml:space="preserve">Charlie Hollings    </t>
  </si>
  <si>
    <t xml:space="preserve">87* </t>
  </si>
  <si>
    <t xml:space="preserve">Paul Hutchings      </t>
  </si>
  <si>
    <t xml:space="preserve">48* </t>
  </si>
  <si>
    <t xml:space="preserve">Andrew Coates       </t>
  </si>
  <si>
    <t xml:space="preserve">Charles Baker       </t>
  </si>
  <si>
    <t xml:space="preserve">Rob Mann            </t>
  </si>
  <si>
    <t xml:space="preserve">45* </t>
  </si>
  <si>
    <t xml:space="preserve">Eamon Crowe         </t>
  </si>
  <si>
    <t xml:space="preserve">John Kavanagh       </t>
  </si>
  <si>
    <t xml:space="preserve">Emma German         </t>
  </si>
  <si>
    <t xml:space="preserve">Lisa Briggs         </t>
  </si>
  <si>
    <t xml:space="preserve">Jacky Theedom       </t>
  </si>
  <si>
    <t>Chudleigh 6M</t>
  </si>
  <si>
    <t>Exe 5K</t>
  </si>
  <si>
    <t xml:space="preserve">90* </t>
  </si>
  <si>
    <t xml:space="preserve">67* </t>
  </si>
  <si>
    <t xml:space="preserve">60* </t>
  </si>
  <si>
    <t xml:space="preserve">76* </t>
  </si>
  <si>
    <t xml:space="preserve">65* </t>
  </si>
  <si>
    <t xml:space="preserve">Laura Macro         </t>
  </si>
  <si>
    <t xml:space="preserve">Agata Obidowicz     </t>
  </si>
  <si>
    <t xml:space="preserve">Jade Hopton         </t>
  </si>
  <si>
    <t xml:space="preserve">Darcie Carruthers   </t>
  </si>
  <si>
    <t xml:space="preserve">Rose Partridge      </t>
  </si>
  <si>
    <t xml:space="preserve">Imogen Clarke       </t>
  </si>
  <si>
    <t xml:space="preserve">Alison White        </t>
  </si>
  <si>
    <t xml:space="preserve">44* </t>
  </si>
  <si>
    <t xml:space="preserve">40* </t>
  </si>
  <si>
    <t xml:space="preserve">35* </t>
  </si>
  <si>
    <t xml:space="preserve">49* </t>
  </si>
  <si>
    <t xml:space="preserve">46* </t>
  </si>
  <si>
    <t xml:space="preserve">31* </t>
  </si>
  <si>
    <t xml:space="preserve">Julian Morrish      </t>
  </si>
  <si>
    <t xml:space="preserve">Jonathan Hall       </t>
  </si>
  <si>
    <t xml:space="preserve">Robert Andrews      </t>
  </si>
  <si>
    <t xml:space="preserve">John Rostron        </t>
  </si>
  <si>
    <t xml:space="preserve">Luke Howarth        </t>
  </si>
  <si>
    <t xml:space="preserve">Rich Hill           </t>
  </si>
  <si>
    <t xml:space="preserve">Eddie Richards      </t>
  </si>
  <si>
    <t xml:space="preserve">Richard Pemberton   </t>
  </si>
  <si>
    <t xml:space="preserve">Owen Richards       </t>
  </si>
  <si>
    <t xml:space="preserve">42* </t>
  </si>
  <si>
    <t xml:space="preserve">39* </t>
  </si>
  <si>
    <t xml:space="preserve">50* </t>
  </si>
  <si>
    <t xml:space="preserve">Cathie Welchman     </t>
  </si>
  <si>
    <t xml:space="preserve">George Pemberton    </t>
  </si>
  <si>
    <t xml:space="preserve">Omar Wilson         </t>
  </si>
  <si>
    <t xml:space="preserve">Jack Burrough       </t>
  </si>
  <si>
    <t xml:space="preserve">William Turner      </t>
  </si>
  <si>
    <t xml:space="preserve">Felix Sullivan      </t>
  </si>
  <si>
    <t xml:space="preserve">Barnaby Norcott     </t>
  </si>
  <si>
    <t xml:space="preserve">Christopher Jones   </t>
  </si>
  <si>
    <t xml:space="preserve">Edward Brooker      </t>
  </si>
  <si>
    <t xml:space="preserve">Isaac Clarke        </t>
  </si>
  <si>
    <t xml:space="preserve">Riley King          </t>
  </si>
  <si>
    <t xml:space="preserve">Tommy Wright        </t>
  </si>
  <si>
    <t xml:space="preserve">Alfred Brooker      </t>
  </si>
  <si>
    <t xml:space="preserve">99* </t>
  </si>
  <si>
    <t xml:space="preserve">96* </t>
  </si>
  <si>
    <t xml:space="preserve">92* </t>
  </si>
  <si>
    <t xml:space="preserve">82* </t>
  </si>
  <si>
    <t xml:space="preserve">69* </t>
  </si>
  <si>
    <t xml:space="preserve">0*  </t>
  </si>
  <si>
    <t xml:space="preserve">53* </t>
  </si>
  <si>
    <t xml:space="preserve">77* </t>
  </si>
  <si>
    <t>Haytor Heller</t>
  </si>
  <si>
    <t xml:space="preserve">Ben Perry           </t>
  </si>
  <si>
    <t xml:space="preserve">Adam Kidson         </t>
  </si>
  <si>
    <t xml:space="preserve">Joshua Bishop       </t>
  </si>
  <si>
    <t>Gregory Wilgar-jones</t>
  </si>
  <si>
    <t xml:space="preserve">David Friskin       </t>
  </si>
  <si>
    <t xml:space="preserve">Karl Schultze       </t>
  </si>
  <si>
    <t xml:space="preserve">Jack Beech          </t>
  </si>
  <si>
    <t xml:space="preserve">Ryan Astbury        </t>
  </si>
  <si>
    <t xml:space="preserve">Milan Goc           </t>
  </si>
  <si>
    <t xml:space="preserve">Rob Somers          </t>
  </si>
  <si>
    <t xml:space="preserve">Shane Mears         </t>
  </si>
  <si>
    <t xml:space="preserve">Peter Moore         </t>
  </si>
  <si>
    <t xml:space="preserve">47*             </t>
  </si>
  <si>
    <t xml:space="preserve">Tim Lenton          </t>
  </si>
  <si>
    <t xml:space="preserve">Adam Stobbs         </t>
  </si>
  <si>
    <t xml:space="preserve">Hugh Marsden        </t>
  </si>
  <si>
    <t xml:space="preserve">Jim Marshall        </t>
  </si>
  <si>
    <t xml:space="preserve">Nicholas Einchcomb  </t>
  </si>
  <si>
    <t xml:space="preserve">Kevin Hagley        </t>
  </si>
  <si>
    <t xml:space="preserve">83* </t>
  </si>
  <si>
    <t xml:space="preserve">94* </t>
  </si>
  <si>
    <t xml:space="preserve">97* </t>
  </si>
  <si>
    <t xml:space="preserve">Alice Nicholls      </t>
  </si>
  <si>
    <t xml:space="preserve">Lynette Boston      </t>
  </si>
  <si>
    <t xml:space="preserve">Estelle Skinner     </t>
  </si>
  <si>
    <t xml:space="preserve">Amy Davey           </t>
  </si>
  <si>
    <t xml:space="preserve">Char Lee            </t>
  </si>
  <si>
    <t xml:space="preserve">Dawn Teed           </t>
  </si>
  <si>
    <t xml:space="preserve">Grace Gunn          </t>
  </si>
  <si>
    <t xml:space="preserve">Molly Tapp          </t>
  </si>
  <si>
    <t xml:space="preserve">Denise Pichler      </t>
  </si>
  <si>
    <t xml:space="preserve">Cathy Horsley       </t>
  </si>
  <si>
    <t xml:space="preserve">Aileen Heal         </t>
  </si>
  <si>
    <t xml:space="preserve">89* </t>
  </si>
  <si>
    <t xml:space="preserve">66* </t>
  </si>
  <si>
    <t xml:space="preserve">63* </t>
  </si>
  <si>
    <t xml:space="preserve">70* </t>
  </si>
  <si>
    <t xml:space="preserve">84* </t>
  </si>
  <si>
    <t xml:space="preserve">22* </t>
  </si>
  <si>
    <t xml:space="preserve">88* </t>
  </si>
  <si>
    <t xml:space="preserve">27* </t>
  </si>
  <si>
    <t xml:space="preserve">97*             </t>
  </si>
  <si>
    <t xml:space="preserve">Freya Tomlinson     </t>
  </si>
  <si>
    <t xml:space="preserve">Suzie Tosh          </t>
  </si>
  <si>
    <t xml:space="preserve">Jacqui Stokes       </t>
  </si>
  <si>
    <t xml:space="preserve">Lucy Butler         </t>
  </si>
  <si>
    <t xml:space="preserve">Fay Brereton        </t>
  </si>
  <si>
    <t xml:space="preserve">Karen Peters        </t>
  </si>
  <si>
    <t xml:space="preserve">Cheryl Hills        </t>
  </si>
  <si>
    <t xml:space="preserve">Nikki Guppy         </t>
  </si>
  <si>
    <t xml:space="preserve">Samantha Warburton  </t>
  </si>
  <si>
    <t xml:space="preserve">Tracey Taylor       </t>
  </si>
  <si>
    <t xml:space="preserve">Laura Fuller        </t>
  </si>
  <si>
    <t xml:space="preserve">21* </t>
  </si>
  <si>
    <t xml:space="preserve">Jayden Taylor       </t>
  </si>
  <si>
    <t xml:space="preserve">43* </t>
  </si>
  <si>
    <t xml:space="preserve">George Tranckle     </t>
  </si>
  <si>
    <t xml:space="preserve">Alex Duff           </t>
  </si>
  <si>
    <t xml:space="preserve">Rob Harp            </t>
  </si>
  <si>
    <t xml:space="preserve">Chris Calvert       </t>
  </si>
  <si>
    <t xml:space="preserve">41* </t>
  </si>
  <si>
    <t xml:space="preserve">Jon Pressling       </t>
  </si>
  <si>
    <t xml:space="preserve">Tom Packer          </t>
  </si>
  <si>
    <t xml:space="preserve">38* </t>
  </si>
  <si>
    <t xml:space="preserve">Peter Lander        </t>
  </si>
  <si>
    <t xml:space="preserve">Marc Willingham     </t>
  </si>
  <si>
    <t xml:space="preserve">Nicholas Brown      </t>
  </si>
  <si>
    <t xml:space="preserve">Geoff Woods         </t>
  </si>
  <si>
    <t xml:space="preserve">Steve Saunders      </t>
  </si>
  <si>
    <t xml:space="preserve">91* </t>
  </si>
  <si>
    <t xml:space="preserve">Hannah Brown1       </t>
  </si>
  <si>
    <t>ColyTEN</t>
  </si>
  <si>
    <t xml:space="preserve">Will Campbell       </t>
  </si>
  <si>
    <t xml:space="preserve">Archie Clode        </t>
  </si>
  <si>
    <t xml:space="preserve">Jeremy Larcombe     </t>
  </si>
  <si>
    <t xml:space="preserve">Lewis Brown         </t>
  </si>
  <si>
    <t xml:space="preserve">Joshua Creamer      </t>
  </si>
  <si>
    <t xml:space="preserve">Luke Freathy        </t>
  </si>
  <si>
    <t xml:space="preserve">Ed Busby            </t>
  </si>
  <si>
    <t xml:space="preserve">Pedro Fontes        </t>
  </si>
  <si>
    <t xml:space="preserve">Thomas Parsons      </t>
  </si>
  <si>
    <t xml:space="preserve">Steven Major        </t>
  </si>
  <si>
    <t xml:space="preserve">John Adkin          </t>
  </si>
  <si>
    <t xml:space="preserve">Aaron King          </t>
  </si>
  <si>
    <t xml:space="preserve">Andrew Snook        </t>
  </si>
  <si>
    <t xml:space="preserve">James Green         </t>
  </si>
  <si>
    <t xml:space="preserve">Andrew Rattlidge    </t>
  </si>
  <si>
    <t xml:space="preserve">Tom Breeze          </t>
  </si>
  <si>
    <t xml:space="preserve">Michael Hancock     </t>
  </si>
  <si>
    <t xml:space="preserve">Jamie Giles         </t>
  </si>
  <si>
    <t xml:space="preserve">David Jones         </t>
  </si>
  <si>
    <t xml:space="preserve">Ben Tucker          </t>
  </si>
  <si>
    <t xml:space="preserve">Gavin Smillie       </t>
  </si>
  <si>
    <t xml:space="preserve">Mark Spraggs        </t>
  </si>
  <si>
    <t xml:space="preserve">Adam Edwards        </t>
  </si>
  <si>
    <t xml:space="preserve">Craig Purchase      </t>
  </si>
  <si>
    <t xml:space="preserve">46*             </t>
  </si>
  <si>
    <t xml:space="preserve">24* </t>
  </si>
  <si>
    <t xml:space="preserve">Jeremy Slade        </t>
  </si>
  <si>
    <t xml:space="preserve">Allen Taylor        </t>
  </si>
  <si>
    <t xml:space="preserve">36* </t>
  </si>
  <si>
    <t xml:space="preserve">Albert D'lima       </t>
  </si>
  <si>
    <t xml:space="preserve">Nick Adams          </t>
  </si>
  <si>
    <t xml:space="preserve">Henry Smith         </t>
  </si>
  <si>
    <t xml:space="preserve">Martin Chesterman   </t>
  </si>
  <si>
    <t xml:space="preserve">John Larcombe       </t>
  </si>
  <si>
    <t xml:space="preserve">98* </t>
  </si>
  <si>
    <t xml:space="preserve">Deborah Whiston     </t>
  </si>
  <si>
    <t xml:space="preserve">Helen Anthony       </t>
  </si>
  <si>
    <t xml:space="preserve">Sarah Coates        </t>
  </si>
  <si>
    <t xml:space="preserve">Rebecca Stevens     </t>
  </si>
  <si>
    <t xml:space="preserve">Zoe Crockett        </t>
  </si>
  <si>
    <t xml:space="preserve">Sarah Herfet        </t>
  </si>
  <si>
    <t xml:space="preserve">Wendy Barratt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</si>
</sst>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;\-0;;@"/>
  </numFmts>
  <fonts count="17" x14ac:knownFonts="1">
    <font>
      <sz val="12"/>
      <color theme="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6"/>
      <name val="Wingdings 2"/>
      <charset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Arial"/>
      <family val="2"/>
    </font>
    <font>
      <sz val="12"/>
      <color rgb="FF000000"/>
      <name val="Calibri"/>
      <family val="2"/>
      <scheme val="minor"/>
    </font>
    <font>
      <sz val="16"/>
      <color theme="1"/>
      <name val="Arial"/>
      <family val="2"/>
    </font>
    <font>
      <sz val="12"/>
      <color theme="2"/>
      <name val="Calibri"/>
      <family val="2"/>
      <scheme val="minor"/>
    </font>
    <font>
      <b/>
      <sz val="12"/>
      <color theme="0" tint="-0.149998474074526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4DFEC"/>
        <bgColor rgb="FF000000"/>
      </patternFill>
    </fill>
    <fill>
      <patternFill patternType="solid">
        <fgColor rgb="FF000000"/>
        <bgColor rgb="FF000000"/>
      </patternFill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44">
    <xf numFmtId="0" fontId="0" fillId="0" borderId="0" xfId="0"/>
    <xf numFmtId="0" fontId="2" fillId="0" borderId="3" xfId="0" applyFont="1" applyBorder="1"/>
    <xf numFmtId="165" fontId="2" fillId="0" borderId="3" xfId="0" applyNumberFormat="1" applyFont="1" applyBorder="1" applyAlignment="1">
      <alignment horizontal="center"/>
    </xf>
    <xf numFmtId="164" fontId="2" fillId="0" borderId="3" xfId="0" applyNumberFormat="1" applyFont="1" applyBorder="1" applyAlignment="1">
      <alignment horizontal="center"/>
    </xf>
    <xf numFmtId="1" fontId="2" fillId="0" borderId="3" xfId="0" applyNumberFormat="1" applyFont="1" applyBorder="1" applyAlignment="1">
      <alignment horizontal="center"/>
    </xf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5" fillId="3" borderId="0" xfId="0" applyFont="1" applyFill="1"/>
    <xf numFmtId="0" fontId="5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5" fillId="0" borderId="3" xfId="0" applyFont="1" applyBorder="1"/>
    <xf numFmtId="0" fontId="6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14" fontId="4" fillId="0" borderId="3" xfId="0" applyNumberFormat="1" applyFont="1" applyBorder="1" applyAlignment="1">
      <alignment horizontal="center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0" fontId="5" fillId="0" borderId="0" xfId="0" applyFont="1"/>
    <xf numFmtId="0" fontId="6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0" xfId="0" applyFont="1" applyAlignment="1">
      <alignment horizontal="center" textRotation="90"/>
    </xf>
    <xf numFmtId="1" fontId="1" fillId="0" borderId="1" xfId="0" applyNumberFormat="1" applyFont="1" applyBorder="1" applyAlignment="1">
      <alignment horizontal="center" textRotation="90"/>
    </xf>
    <xf numFmtId="164" fontId="1" fillId="0" borderId="2" xfId="0" applyNumberFormat="1" applyFont="1" applyBorder="1" applyAlignment="1">
      <alignment horizontal="center" textRotation="90"/>
    </xf>
    <xf numFmtId="0" fontId="0" fillId="0" borderId="0" xfId="0" applyAlignment="1">
      <alignment horizontal="left"/>
    </xf>
    <xf numFmtId="1" fontId="1" fillId="0" borderId="3" xfId="0" applyNumberFormat="1" applyFont="1" applyBorder="1" applyAlignment="1">
      <alignment horizontal="center" textRotation="90"/>
    </xf>
    <xf numFmtId="0" fontId="8" fillId="0" borderId="3" xfId="0" applyFont="1" applyBorder="1" applyAlignment="1">
      <alignment horizontal="center" textRotation="90" wrapText="1"/>
    </xf>
    <xf numFmtId="1" fontId="1" fillId="0" borderId="4" xfId="0" applyNumberFormat="1" applyFont="1" applyBorder="1" applyAlignment="1">
      <alignment horizontal="center" textRotation="90"/>
    </xf>
    <xf numFmtId="0" fontId="1" fillId="0" borderId="3" xfId="0" applyFont="1" applyBorder="1" applyAlignment="1">
      <alignment horizontal="left"/>
    </xf>
    <xf numFmtId="0" fontId="1" fillId="0" borderId="3" xfId="0" applyFont="1" applyBorder="1" applyAlignment="1">
      <alignment horizontal="center" textRotation="90"/>
    </xf>
    <xf numFmtId="164" fontId="1" fillId="0" borderId="3" xfId="0" applyNumberFormat="1" applyFont="1" applyBorder="1" applyAlignment="1">
      <alignment horizontal="center" textRotation="90"/>
    </xf>
    <xf numFmtId="0" fontId="11" fillId="0" borderId="0" xfId="0" applyFont="1"/>
    <xf numFmtId="0" fontId="12" fillId="0" borderId="0" xfId="0" applyFont="1" applyAlignment="1">
      <alignment horizontal="center"/>
    </xf>
    <xf numFmtId="0" fontId="12" fillId="0" borderId="0" xfId="0" applyFont="1" applyAlignment="1">
      <alignment wrapText="1"/>
    </xf>
    <xf numFmtId="0" fontId="12" fillId="0" borderId="0" xfId="0" applyFont="1" applyAlignment="1">
      <alignment horizontal="center" wrapText="1"/>
    </xf>
    <xf numFmtId="0" fontId="13" fillId="0" borderId="0" xfId="0" applyFont="1"/>
    <xf numFmtId="0" fontId="13" fillId="0" borderId="0" xfId="0" applyFont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164" fontId="0" fillId="0" borderId="3" xfId="0" applyNumberFormat="1" applyBorder="1" applyAlignment="1">
      <alignment horizontal="center"/>
    </xf>
    <xf numFmtId="0" fontId="0" fillId="0" borderId="0" xfId="0" applyAlignment="1">
      <alignment wrapText="1"/>
    </xf>
    <xf numFmtId="0" fontId="14" fillId="0" borderId="0" xfId="0" applyFont="1"/>
    <xf numFmtId="0" fontId="15" fillId="0" borderId="0" xfId="0" applyFont="1"/>
    <xf numFmtId="0" fontId="16" fillId="0" borderId="0" xfId="0" applyFont="1"/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onnections" Target="connection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Sen" connectionId="6" xr16:uid="{00000000-0016-0000-0200-000000000000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V40" connectionId="7" xr16:uid="{00000000-0016-0000-0300-000001000000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V50" connectionId="8" xr16:uid="{00000000-0016-0000-0400-000002000000}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V60" connectionId="9" xr16:uid="{00000000-0016-0000-0500-000003000000}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ema" connectionId="1" xr16:uid="{00000000-0016-0000-0800-000005000000}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Sen" connectionId="2" xr16:uid="{00000000-0016-0000-0900-000006000000}" autoFormatId="16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V35" connectionId="3" xr16:uid="{00000000-0016-0000-0A00-000007000000}" autoFormatId="16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V45" connectionId="4" xr16:uid="{00000000-0016-0000-0B00-000008000000}" autoFormatId="16" applyNumberFormats="0" applyBorderFormats="0" applyFontFormats="1" applyPatternFormats="1" applyAlignmentFormats="0" applyWidthHeightFormats="0"/>
</file>

<file path=xl/queryTables/queryTable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V55" connectionId="5" xr16:uid="{00000000-0016-0000-0C00-000009000000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"/>
  <sheetViews>
    <sheetView tabSelected="1" zoomScale="140" workbookViewId="0">
      <selection activeCell="C16" sqref="C16"/>
    </sheetView>
  </sheetViews>
  <sheetFormatPr baseColWidth="10" defaultRowHeight="16" x14ac:dyDescent="0.2"/>
  <cols>
    <col min="1" max="1" width="43" customWidth="1"/>
    <col min="2" max="2" width="25.1640625" customWidth="1"/>
    <col min="3" max="3" width="22.6640625" customWidth="1"/>
    <col min="4" max="4" width="24.5" customWidth="1"/>
  </cols>
  <sheetData>
    <row r="1" spans="1:6" ht="20" x14ac:dyDescent="0.2">
      <c r="A1" s="5" t="s">
        <v>18</v>
      </c>
      <c r="B1" s="6" t="s">
        <v>19</v>
      </c>
      <c r="C1" s="7" t="s">
        <v>20</v>
      </c>
      <c r="D1" s="6" t="s">
        <v>21</v>
      </c>
    </row>
    <row r="2" spans="1:6" ht="20" x14ac:dyDescent="0.2">
      <c r="A2" s="8"/>
      <c r="B2" s="9"/>
      <c r="C2" s="10"/>
      <c r="D2" s="9"/>
    </row>
    <row r="3" spans="1:6" ht="20" x14ac:dyDescent="0.2">
      <c r="A3" s="11" t="s">
        <v>51</v>
      </c>
      <c r="B3" s="12" t="s">
        <v>42</v>
      </c>
      <c r="C3" s="14">
        <v>45665</v>
      </c>
      <c r="D3" s="12" t="s">
        <v>42</v>
      </c>
    </row>
    <row r="4" spans="1:6" ht="20" x14ac:dyDescent="0.2">
      <c r="A4" s="11" t="s">
        <v>244</v>
      </c>
      <c r="B4" s="12" t="s">
        <v>42</v>
      </c>
      <c r="C4" s="14">
        <v>45672</v>
      </c>
      <c r="D4" s="12" t="s">
        <v>42</v>
      </c>
    </row>
    <row r="5" spans="1:6" ht="20" x14ac:dyDescent="0.2">
      <c r="A5" s="41" t="s">
        <v>271</v>
      </c>
      <c r="B5" s="12" t="s">
        <v>42</v>
      </c>
      <c r="C5" s="14">
        <v>45766</v>
      </c>
      <c r="D5" s="12" t="s">
        <v>42</v>
      </c>
    </row>
    <row r="6" spans="1:6" ht="20" x14ac:dyDescent="0.2">
      <c r="A6" s="11" t="s">
        <v>45</v>
      </c>
      <c r="B6" s="12" t="s">
        <v>42</v>
      </c>
      <c r="C6" s="14">
        <v>45797</v>
      </c>
      <c r="D6" s="12" t="s">
        <v>42</v>
      </c>
    </row>
    <row r="7" spans="1:6" ht="20" x14ac:dyDescent="0.2">
      <c r="A7" s="11" t="s">
        <v>39</v>
      </c>
      <c r="B7" s="12" t="s">
        <v>42</v>
      </c>
      <c r="C7" s="14">
        <v>45798</v>
      </c>
      <c r="D7" s="12" t="s">
        <v>42</v>
      </c>
    </row>
    <row r="8" spans="1:6" ht="20" x14ac:dyDescent="0.2">
      <c r="A8" s="11" t="s">
        <v>538</v>
      </c>
      <c r="B8" s="12" t="s">
        <v>42</v>
      </c>
      <c r="C8" s="14">
        <v>45805</v>
      </c>
      <c r="D8" s="12" t="s">
        <v>42</v>
      </c>
      <c r="E8" s="19"/>
    </row>
    <row r="9" spans="1:6" ht="20" x14ac:dyDescent="0.2">
      <c r="A9" s="11" t="s">
        <v>560</v>
      </c>
      <c r="B9" s="12" t="s">
        <v>42</v>
      </c>
      <c r="C9" s="14">
        <v>45856</v>
      </c>
      <c r="D9" s="12" t="s">
        <v>42</v>
      </c>
    </row>
    <row r="10" spans="1:6" ht="20" x14ac:dyDescent="0.2">
      <c r="A10" s="11" t="s">
        <v>121</v>
      </c>
      <c r="B10" s="12" t="s">
        <v>42</v>
      </c>
      <c r="C10" s="14">
        <v>45859</v>
      </c>
      <c r="D10" s="12" t="s">
        <v>42</v>
      </c>
    </row>
    <row r="11" spans="1:6" ht="20" x14ac:dyDescent="0.2">
      <c r="A11" s="11" t="s">
        <v>579</v>
      </c>
      <c r="B11" s="12" t="s">
        <v>42</v>
      </c>
      <c r="C11" s="14">
        <v>45875</v>
      </c>
      <c r="D11" s="12" t="s">
        <v>42</v>
      </c>
    </row>
    <row r="12" spans="1:6" ht="20" x14ac:dyDescent="0.2">
      <c r="A12" s="11" t="s">
        <v>631</v>
      </c>
      <c r="B12" s="12" t="s">
        <v>42</v>
      </c>
      <c r="C12" s="14">
        <v>45910</v>
      </c>
      <c r="D12" s="12" t="s">
        <v>42</v>
      </c>
    </row>
    <row r="13" spans="1:6" ht="20" x14ac:dyDescent="0.2">
      <c r="A13" s="11" t="s">
        <v>62</v>
      </c>
      <c r="B13" s="12" t="s">
        <v>42</v>
      </c>
      <c r="C13" s="14">
        <v>45910</v>
      </c>
      <c r="D13" s="12" t="s">
        <v>42</v>
      </c>
      <c r="F13" t="s">
        <v>22</v>
      </c>
    </row>
    <row r="14" spans="1:6" ht="20" x14ac:dyDescent="0.2">
      <c r="A14" s="11" t="s">
        <v>76</v>
      </c>
      <c r="B14" s="12" t="s">
        <v>42</v>
      </c>
      <c r="C14" s="14">
        <v>45938</v>
      </c>
      <c r="D14" s="12" t="s">
        <v>42</v>
      </c>
    </row>
    <row r="15" spans="1:6" ht="20" x14ac:dyDescent="0.2">
      <c r="A15" s="11" t="s">
        <v>703</v>
      </c>
      <c r="B15" s="12" t="s">
        <v>42</v>
      </c>
      <c r="C15" s="14">
        <v>45945</v>
      </c>
      <c r="D15" s="12"/>
    </row>
    <row r="16" spans="1:6" ht="20" customHeight="1" x14ac:dyDescent="0.2">
      <c r="A16" s="37"/>
      <c r="B16" s="37"/>
      <c r="C16" s="37"/>
      <c r="D16" s="37"/>
    </row>
    <row r="17" spans="1:1" ht="20" x14ac:dyDescent="0.2">
      <c r="A17" s="18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362"/>
  <sheetViews>
    <sheetView zoomScale="89" zoomScaleNormal="90" workbookViewId="0">
      <selection activeCell="E31" sqref="E31"/>
    </sheetView>
  </sheetViews>
  <sheetFormatPr baseColWidth="10" defaultRowHeight="16" x14ac:dyDescent="0.2"/>
  <cols>
    <col min="1" max="1" width="8.1640625" style="13" customWidth="1"/>
    <col min="2" max="2" width="21.6640625" customWidth="1"/>
    <col min="3" max="3" width="23.83203125" customWidth="1"/>
    <col min="5" max="5" width="10.33203125" style="13" customWidth="1"/>
    <col min="6" max="6" width="9.83203125" style="13" customWidth="1"/>
    <col min="7" max="7" width="10.6640625" style="13" customWidth="1"/>
    <col min="8" max="8" width="12.6640625" style="13" customWidth="1"/>
    <col min="9" max="9" width="10.1640625" style="13" customWidth="1"/>
    <col min="10" max="11" width="9.5" style="13" customWidth="1"/>
    <col min="12" max="12" width="10.1640625" style="13" customWidth="1"/>
    <col min="13" max="13" width="11.1640625" style="13" customWidth="1"/>
    <col min="14" max="14" width="9.5" style="13" customWidth="1"/>
    <col min="15" max="15" width="10.5" style="13" customWidth="1"/>
    <col min="16" max="16" width="9.5" style="13" customWidth="1"/>
    <col min="17" max="18" width="11.33203125" style="13" customWidth="1"/>
    <col min="19" max="20" width="9.5" style="13" customWidth="1"/>
  </cols>
  <sheetData>
    <row r="1" spans="1:21" ht="31" x14ac:dyDescent="0.2">
      <c r="A1" s="16"/>
      <c r="B1" s="15" t="s">
        <v>0</v>
      </c>
      <c r="C1" s="15" t="s">
        <v>176</v>
      </c>
      <c r="D1" s="15" t="s">
        <v>1</v>
      </c>
      <c r="E1" s="17" t="s">
        <v>2</v>
      </c>
      <c r="F1" s="17" t="s">
        <v>3</v>
      </c>
      <c r="G1" s="17" t="s">
        <v>3</v>
      </c>
      <c r="H1" s="17" t="s">
        <v>3</v>
      </c>
      <c r="I1" s="17" t="s">
        <v>3</v>
      </c>
      <c r="J1" s="17"/>
      <c r="K1" s="17" t="s">
        <v>3</v>
      </c>
      <c r="L1" s="17" t="s">
        <v>3</v>
      </c>
      <c r="M1" s="17" t="s">
        <v>3</v>
      </c>
      <c r="N1" s="17" t="s">
        <v>3</v>
      </c>
      <c r="O1" s="17" t="s">
        <v>3</v>
      </c>
      <c r="P1" s="17" t="s">
        <v>3</v>
      </c>
      <c r="Q1" s="17"/>
      <c r="R1" s="17"/>
    </row>
    <row r="2" spans="1:21" ht="31" x14ac:dyDescent="0.2">
      <c r="A2" s="13" t="s">
        <v>4</v>
      </c>
      <c r="B2" t="s">
        <v>40</v>
      </c>
      <c r="C2" t="s">
        <v>41</v>
      </c>
      <c r="D2" t="s">
        <v>5</v>
      </c>
      <c r="E2" t="s">
        <v>43</v>
      </c>
      <c r="F2" t="s">
        <v>74</v>
      </c>
      <c r="G2" t="s">
        <v>44</v>
      </c>
      <c r="H2" t="s">
        <v>45</v>
      </c>
      <c r="I2" t="s">
        <v>39</v>
      </c>
      <c r="J2" t="s">
        <v>119</v>
      </c>
      <c r="K2" t="s">
        <v>120</v>
      </c>
      <c r="L2" t="s">
        <v>121</v>
      </c>
      <c r="M2" t="s">
        <v>75</v>
      </c>
      <c r="N2" t="s">
        <v>122</v>
      </c>
      <c r="O2" t="s">
        <v>62</v>
      </c>
      <c r="P2" t="s">
        <v>76</v>
      </c>
      <c r="Q2" t="s">
        <v>123</v>
      </c>
      <c r="R2" t="s">
        <v>124</v>
      </c>
      <c r="S2" s="17" t="s">
        <v>23</v>
      </c>
      <c r="T2" s="17" t="s">
        <v>24</v>
      </c>
      <c r="U2" s="42" t="s">
        <v>480</v>
      </c>
    </row>
    <row r="3" spans="1:21" x14ac:dyDescent="0.2">
      <c r="A3" s="13">
        <v>1</v>
      </c>
      <c r="B3" t="s">
        <v>125</v>
      </c>
      <c r="C3" t="s">
        <v>38</v>
      </c>
      <c r="D3" t="s">
        <v>26</v>
      </c>
      <c r="E3" t="s">
        <v>623</v>
      </c>
      <c r="F3">
        <v>0</v>
      </c>
      <c r="G3">
        <v>100</v>
      </c>
      <c r="H3">
        <v>0</v>
      </c>
      <c r="I3" t="s">
        <v>624</v>
      </c>
      <c r="J3">
        <v>100</v>
      </c>
      <c r="K3">
        <v>0</v>
      </c>
      <c r="L3">
        <v>100</v>
      </c>
      <c r="M3">
        <v>99</v>
      </c>
      <c r="N3">
        <v>0</v>
      </c>
      <c r="O3">
        <v>0</v>
      </c>
      <c r="P3">
        <v>0</v>
      </c>
      <c r="Q3">
        <v>0</v>
      </c>
      <c r="R3">
        <v>0</v>
      </c>
      <c r="S3" s="13">
        <f t="shared" ref="S3:S66" si="0">SUM(E3:R3)</f>
        <v>399</v>
      </c>
      <c r="T3" s="13">
        <v>6</v>
      </c>
      <c r="U3" s="43" t="s">
        <v>624</v>
      </c>
    </row>
    <row r="4" spans="1:21" x14ac:dyDescent="0.2">
      <c r="A4" s="13">
        <v>2</v>
      </c>
      <c r="B4" t="s">
        <v>96</v>
      </c>
      <c r="C4" t="s">
        <v>27</v>
      </c>
      <c r="D4" t="s">
        <v>28</v>
      </c>
      <c r="E4" t="s">
        <v>652</v>
      </c>
      <c r="F4">
        <v>0</v>
      </c>
      <c r="G4">
        <v>0</v>
      </c>
      <c r="H4">
        <v>100</v>
      </c>
      <c r="I4" t="s">
        <v>652</v>
      </c>
      <c r="J4">
        <v>0</v>
      </c>
      <c r="K4">
        <v>98</v>
      </c>
      <c r="L4">
        <v>0</v>
      </c>
      <c r="M4">
        <v>0</v>
      </c>
      <c r="N4">
        <v>0</v>
      </c>
      <c r="O4">
        <v>0</v>
      </c>
      <c r="P4">
        <v>98</v>
      </c>
      <c r="Q4">
        <v>99</v>
      </c>
      <c r="R4">
        <v>0</v>
      </c>
      <c r="S4" s="13">
        <f t="shared" si="0"/>
        <v>395</v>
      </c>
      <c r="T4" s="13">
        <v>6</v>
      </c>
      <c r="U4" s="43" t="s">
        <v>652</v>
      </c>
    </row>
    <row r="5" spans="1:21" x14ac:dyDescent="0.2">
      <c r="A5" s="13">
        <v>3</v>
      </c>
      <c r="B5" t="s">
        <v>127</v>
      </c>
      <c r="C5" t="s">
        <v>77</v>
      </c>
      <c r="D5" t="s">
        <v>26</v>
      </c>
      <c r="E5">
        <v>96</v>
      </c>
      <c r="F5">
        <v>0</v>
      </c>
      <c r="G5">
        <v>0</v>
      </c>
      <c r="H5">
        <v>0</v>
      </c>
      <c r="I5">
        <f>+(U5+100)/2</f>
        <v>99</v>
      </c>
      <c r="J5">
        <v>0</v>
      </c>
      <c r="K5">
        <v>0</v>
      </c>
      <c r="L5">
        <v>0</v>
      </c>
      <c r="M5">
        <v>98</v>
      </c>
      <c r="N5">
        <v>0</v>
      </c>
      <c r="O5">
        <v>0</v>
      </c>
      <c r="P5">
        <v>99</v>
      </c>
      <c r="Q5">
        <v>0</v>
      </c>
      <c r="R5">
        <v>0</v>
      </c>
      <c r="S5" s="13">
        <f t="shared" si="0"/>
        <v>392</v>
      </c>
      <c r="T5" s="13">
        <v>4</v>
      </c>
      <c r="U5" s="43">
        <v>98</v>
      </c>
    </row>
    <row r="6" spans="1:21" x14ac:dyDescent="0.2">
      <c r="A6" s="13">
        <v>4</v>
      </c>
      <c r="B6" t="s">
        <v>273</v>
      </c>
      <c r="C6" t="s">
        <v>27</v>
      </c>
      <c r="D6" t="s">
        <v>26</v>
      </c>
      <c r="E6">
        <v>0</v>
      </c>
      <c r="F6">
        <v>0</v>
      </c>
      <c r="G6">
        <v>98</v>
      </c>
      <c r="H6">
        <v>99</v>
      </c>
      <c r="I6" t="s">
        <v>701</v>
      </c>
      <c r="J6">
        <v>0</v>
      </c>
      <c r="K6">
        <v>97</v>
      </c>
      <c r="L6">
        <v>0</v>
      </c>
      <c r="M6">
        <v>0</v>
      </c>
      <c r="N6">
        <v>0</v>
      </c>
      <c r="O6">
        <v>0</v>
      </c>
      <c r="P6">
        <v>97</v>
      </c>
      <c r="Q6">
        <v>0</v>
      </c>
      <c r="R6">
        <v>0</v>
      </c>
      <c r="S6" s="13">
        <f t="shared" si="0"/>
        <v>391</v>
      </c>
      <c r="T6" s="13">
        <v>5</v>
      </c>
      <c r="U6" s="43" t="s">
        <v>701</v>
      </c>
    </row>
    <row r="7" spans="1:21" x14ac:dyDescent="0.2">
      <c r="A7" s="13">
        <v>5</v>
      </c>
      <c r="B7" t="s">
        <v>128</v>
      </c>
      <c r="C7" t="s">
        <v>77</v>
      </c>
      <c r="D7" t="s">
        <v>28</v>
      </c>
      <c r="E7">
        <v>95</v>
      </c>
      <c r="F7">
        <v>99</v>
      </c>
      <c r="G7">
        <v>97</v>
      </c>
      <c r="H7">
        <v>0</v>
      </c>
      <c r="I7" t="s">
        <v>625</v>
      </c>
      <c r="J7">
        <v>0</v>
      </c>
      <c r="K7">
        <v>0</v>
      </c>
      <c r="L7">
        <v>0</v>
      </c>
      <c r="M7">
        <v>95</v>
      </c>
      <c r="N7">
        <v>0</v>
      </c>
      <c r="O7">
        <v>0</v>
      </c>
      <c r="P7">
        <v>0</v>
      </c>
      <c r="Q7">
        <v>0</v>
      </c>
      <c r="R7">
        <v>0</v>
      </c>
      <c r="S7" s="13">
        <f t="shared" si="0"/>
        <v>386</v>
      </c>
      <c r="T7" s="13">
        <f>COUNTIF(E7:R7,"&gt;0")</f>
        <v>4</v>
      </c>
      <c r="U7" s="43" t="s">
        <v>625</v>
      </c>
    </row>
    <row r="8" spans="1:21" x14ac:dyDescent="0.2">
      <c r="A8" s="13">
        <v>6</v>
      </c>
      <c r="B8" t="s">
        <v>98</v>
      </c>
      <c r="C8" t="s">
        <v>30</v>
      </c>
      <c r="D8" t="s">
        <v>26</v>
      </c>
      <c r="E8" t="s">
        <v>665</v>
      </c>
      <c r="F8">
        <v>0</v>
      </c>
      <c r="G8">
        <v>0</v>
      </c>
      <c r="H8">
        <v>0</v>
      </c>
      <c r="I8">
        <f>+(U8+100)/2</f>
        <v>95</v>
      </c>
      <c r="J8">
        <v>0</v>
      </c>
      <c r="K8">
        <v>0</v>
      </c>
      <c r="L8">
        <v>98</v>
      </c>
      <c r="M8">
        <v>93</v>
      </c>
      <c r="N8">
        <v>0</v>
      </c>
      <c r="O8">
        <v>100</v>
      </c>
      <c r="P8">
        <v>0</v>
      </c>
      <c r="Q8">
        <v>0</v>
      </c>
      <c r="R8">
        <v>0</v>
      </c>
      <c r="S8" s="13">
        <f t="shared" si="0"/>
        <v>386</v>
      </c>
      <c r="T8" s="13">
        <v>5</v>
      </c>
      <c r="U8" s="43">
        <v>90</v>
      </c>
    </row>
    <row r="9" spans="1:21" x14ac:dyDescent="0.2">
      <c r="A9" s="13">
        <v>7</v>
      </c>
      <c r="B9" t="s">
        <v>277</v>
      </c>
      <c r="C9" t="s">
        <v>30</v>
      </c>
      <c r="D9" t="s">
        <v>26</v>
      </c>
      <c r="E9">
        <v>0</v>
      </c>
      <c r="F9">
        <v>0</v>
      </c>
      <c r="G9">
        <v>91</v>
      </c>
      <c r="H9">
        <v>0</v>
      </c>
      <c r="I9">
        <f>+(U9+100)/2</f>
        <v>94.5</v>
      </c>
      <c r="J9">
        <v>99</v>
      </c>
      <c r="K9">
        <v>0</v>
      </c>
      <c r="L9">
        <v>99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 s="13">
        <f t="shared" si="0"/>
        <v>383.5</v>
      </c>
      <c r="T9" s="13">
        <f>COUNTIF(E9:R9,"&gt;0")</f>
        <v>4</v>
      </c>
      <c r="U9" s="43">
        <v>89</v>
      </c>
    </row>
    <row r="10" spans="1:21" x14ac:dyDescent="0.2">
      <c r="A10" s="13">
        <v>8</v>
      </c>
      <c r="B10" t="s">
        <v>64</v>
      </c>
      <c r="C10" t="s">
        <v>35</v>
      </c>
      <c r="D10" t="s">
        <v>28</v>
      </c>
      <c r="E10" t="s">
        <v>566</v>
      </c>
      <c r="F10">
        <v>96</v>
      </c>
      <c r="G10" t="s">
        <v>406</v>
      </c>
      <c r="H10">
        <v>96</v>
      </c>
      <c r="I10" t="s">
        <v>626</v>
      </c>
      <c r="J10">
        <v>0</v>
      </c>
      <c r="K10">
        <v>96</v>
      </c>
      <c r="L10">
        <v>94</v>
      </c>
      <c r="M10" t="s">
        <v>580</v>
      </c>
      <c r="N10">
        <v>0</v>
      </c>
      <c r="O10">
        <v>0</v>
      </c>
      <c r="P10">
        <v>0</v>
      </c>
      <c r="Q10">
        <v>0</v>
      </c>
      <c r="R10">
        <v>0</v>
      </c>
      <c r="S10" s="13">
        <f t="shared" si="0"/>
        <v>382</v>
      </c>
      <c r="T10" s="13">
        <v>5</v>
      </c>
      <c r="U10" s="43" t="s">
        <v>626</v>
      </c>
    </row>
    <row r="11" spans="1:21" x14ac:dyDescent="0.2">
      <c r="A11" s="13">
        <v>9</v>
      </c>
      <c r="B11" t="s">
        <v>52</v>
      </c>
      <c r="C11" t="s">
        <v>30</v>
      </c>
      <c r="D11" t="s">
        <v>26</v>
      </c>
      <c r="E11">
        <v>91</v>
      </c>
      <c r="F11">
        <v>98</v>
      </c>
      <c r="G11">
        <v>94</v>
      </c>
      <c r="H11">
        <v>0</v>
      </c>
      <c r="I11">
        <v>0</v>
      </c>
      <c r="J11">
        <v>0</v>
      </c>
      <c r="K11">
        <v>0</v>
      </c>
      <c r="L11">
        <v>96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 s="13">
        <f t="shared" si="0"/>
        <v>379</v>
      </c>
      <c r="T11" s="13">
        <v>7</v>
      </c>
      <c r="U11" s="43">
        <v>0</v>
      </c>
    </row>
    <row r="12" spans="1:21" x14ac:dyDescent="0.2">
      <c r="A12" s="13">
        <v>10</v>
      </c>
      <c r="B12" t="s">
        <v>278</v>
      </c>
      <c r="C12" t="s">
        <v>27</v>
      </c>
      <c r="D12" t="s">
        <v>26</v>
      </c>
      <c r="E12">
        <v>0</v>
      </c>
      <c r="F12">
        <v>0</v>
      </c>
      <c r="G12">
        <v>90</v>
      </c>
      <c r="H12">
        <v>95</v>
      </c>
      <c r="I12">
        <f>+(U12+100)/2</f>
        <v>94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98</v>
      </c>
      <c r="R12">
        <v>0</v>
      </c>
      <c r="S12" s="13">
        <f t="shared" si="0"/>
        <v>377</v>
      </c>
      <c r="T12" s="13">
        <f t="shared" ref="T12:T17" si="1">COUNTIF(E12:R12,"&gt;0")</f>
        <v>4</v>
      </c>
      <c r="U12" s="43">
        <v>88</v>
      </c>
    </row>
    <row r="13" spans="1:21" x14ac:dyDescent="0.2">
      <c r="A13" s="13">
        <v>11</v>
      </c>
      <c r="B13" t="s">
        <v>255</v>
      </c>
      <c r="C13" t="s">
        <v>27</v>
      </c>
      <c r="D13" t="s">
        <v>33</v>
      </c>
      <c r="E13">
        <v>0</v>
      </c>
      <c r="F13">
        <v>78</v>
      </c>
      <c r="G13">
        <v>0</v>
      </c>
      <c r="H13" t="s">
        <v>668</v>
      </c>
      <c r="I13">
        <f>+(U13+100)/2</f>
        <v>48.5</v>
      </c>
      <c r="J13">
        <v>0</v>
      </c>
      <c r="K13">
        <v>84</v>
      </c>
      <c r="L13">
        <v>77</v>
      </c>
      <c r="M13" t="s">
        <v>629</v>
      </c>
      <c r="N13">
        <v>0</v>
      </c>
      <c r="O13">
        <v>83</v>
      </c>
      <c r="P13">
        <v>0</v>
      </c>
      <c r="Q13">
        <v>0</v>
      </c>
      <c r="R13">
        <v>0</v>
      </c>
      <c r="S13" s="13">
        <f t="shared" si="0"/>
        <v>370.5</v>
      </c>
      <c r="T13" s="13">
        <f t="shared" si="1"/>
        <v>5</v>
      </c>
      <c r="U13" s="43">
        <v>-3</v>
      </c>
    </row>
    <row r="14" spans="1:21" x14ac:dyDescent="0.2">
      <c r="A14" s="13">
        <v>12</v>
      </c>
      <c r="B14" t="s">
        <v>322</v>
      </c>
      <c r="C14" t="s">
        <v>27</v>
      </c>
      <c r="D14" t="s">
        <v>29</v>
      </c>
      <c r="E14">
        <v>0</v>
      </c>
      <c r="F14">
        <v>0</v>
      </c>
      <c r="G14">
        <v>0</v>
      </c>
      <c r="H14" t="s">
        <v>669</v>
      </c>
      <c r="I14" t="s">
        <v>593</v>
      </c>
      <c r="J14">
        <v>89</v>
      </c>
      <c r="K14">
        <v>92</v>
      </c>
      <c r="L14">
        <v>0</v>
      </c>
      <c r="M14">
        <v>0</v>
      </c>
      <c r="N14">
        <v>90</v>
      </c>
      <c r="O14">
        <v>96</v>
      </c>
      <c r="P14" t="s">
        <v>671</v>
      </c>
      <c r="Q14">
        <v>0</v>
      </c>
      <c r="R14">
        <v>0</v>
      </c>
      <c r="S14" s="13">
        <f t="shared" si="0"/>
        <v>367</v>
      </c>
      <c r="T14" s="13">
        <f t="shared" si="1"/>
        <v>4</v>
      </c>
      <c r="U14" s="43" t="s">
        <v>593</v>
      </c>
    </row>
    <row r="15" spans="1:21" x14ac:dyDescent="0.2">
      <c r="A15" s="13">
        <v>13</v>
      </c>
      <c r="B15" t="s">
        <v>247</v>
      </c>
      <c r="C15" t="s">
        <v>38</v>
      </c>
      <c r="D15" t="s">
        <v>29</v>
      </c>
      <c r="E15">
        <v>0</v>
      </c>
      <c r="F15">
        <v>95</v>
      </c>
      <c r="G15">
        <v>0</v>
      </c>
      <c r="H15">
        <v>0</v>
      </c>
      <c r="I15" t="s">
        <v>667</v>
      </c>
      <c r="J15">
        <v>95</v>
      </c>
      <c r="K15">
        <v>0</v>
      </c>
      <c r="L15">
        <v>0</v>
      </c>
      <c r="M15">
        <v>77</v>
      </c>
      <c r="N15">
        <v>94</v>
      </c>
      <c r="O15">
        <v>0</v>
      </c>
      <c r="P15">
        <v>0</v>
      </c>
      <c r="Q15">
        <v>0</v>
      </c>
      <c r="R15">
        <v>0</v>
      </c>
      <c r="S15" s="13">
        <f t="shared" si="0"/>
        <v>361</v>
      </c>
      <c r="T15" s="13">
        <f t="shared" si="1"/>
        <v>4</v>
      </c>
      <c r="U15" s="43" t="s">
        <v>667</v>
      </c>
    </row>
    <row r="16" spans="1:21" x14ac:dyDescent="0.2">
      <c r="A16" s="13">
        <v>14</v>
      </c>
      <c r="B16" t="s">
        <v>437</v>
      </c>
      <c r="C16" t="s">
        <v>27</v>
      </c>
      <c r="D16" t="s">
        <v>29</v>
      </c>
      <c r="E16">
        <v>0</v>
      </c>
      <c r="F16">
        <v>0</v>
      </c>
      <c r="G16">
        <v>0</v>
      </c>
      <c r="H16">
        <v>0</v>
      </c>
      <c r="I16" t="s">
        <v>695</v>
      </c>
      <c r="J16">
        <v>92</v>
      </c>
      <c r="K16">
        <v>91</v>
      </c>
      <c r="L16" t="s">
        <v>669</v>
      </c>
      <c r="M16">
        <v>0</v>
      </c>
      <c r="N16">
        <v>0</v>
      </c>
      <c r="O16">
        <v>0</v>
      </c>
      <c r="P16">
        <v>89</v>
      </c>
      <c r="Q16">
        <v>89</v>
      </c>
      <c r="R16">
        <v>0</v>
      </c>
      <c r="S16" s="13">
        <f t="shared" si="0"/>
        <v>361</v>
      </c>
      <c r="T16" s="13">
        <f t="shared" si="1"/>
        <v>4</v>
      </c>
      <c r="U16" s="43" t="s">
        <v>695</v>
      </c>
    </row>
    <row r="17" spans="1:21" x14ac:dyDescent="0.2">
      <c r="A17" s="13">
        <v>15</v>
      </c>
      <c r="B17" t="s">
        <v>284</v>
      </c>
      <c r="C17" t="s">
        <v>32</v>
      </c>
      <c r="D17" t="s">
        <v>29</v>
      </c>
      <c r="E17">
        <v>0</v>
      </c>
      <c r="F17">
        <v>0</v>
      </c>
      <c r="G17" t="s">
        <v>630</v>
      </c>
      <c r="H17">
        <v>91</v>
      </c>
      <c r="I17">
        <f>+(U17+100)/2</f>
        <v>88.5</v>
      </c>
      <c r="J17">
        <v>0</v>
      </c>
      <c r="K17">
        <v>95</v>
      </c>
      <c r="L17">
        <v>0</v>
      </c>
      <c r="M17">
        <v>86</v>
      </c>
      <c r="N17">
        <v>0</v>
      </c>
      <c r="O17">
        <v>0</v>
      </c>
      <c r="P17">
        <v>0</v>
      </c>
      <c r="Q17">
        <v>0</v>
      </c>
      <c r="R17">
        <v>0</v>
      </c>
      <c r="S17" s="13">
        <f t="shared" si="0"/>
        <v>360.5</v>
      </c>
      <c r="T17" s="13">
        <f t="shared" si="1"/>
        <v>4</v>
      </c>
      <c r="U17" s="43">
        <v>77</v>
      </c>
    </row>
    <row r="18" spans="1:21" x14ac:dyDescent="0.2">
      <c r="A18" s="13">
        <v>16</v>
      </c>
      <c r="B18" t="s">
        <v>46</v>
      </c>
      <c r="C18" t="s">
        <v>27</v>
      </c>
      <c r="D18" t="s">
        <v>26</v>
      </c>
      <c r="E18">
        <v>86</v>
      </c>
      <c r="F18">
        <v>0</v>
      </c>
      <c r="G18">
        <v>0</v>
      </c>
      <c r="H18">
        <v>94</v>
      </c>
      <c r="I18">
        <f>+(U18+100)/2</f>
        <v>89.5</v>
      </c>
      <c r="J18">
        <v>0</v>
      </c>
      <c r="K18">
        <v>0</v>
      </c>
      <c r="L18">
        <v>0</v>
      </c>
      <c r="M18">
        <v>88</v>
      </c>
      <c r="N18">
        <v>0</v>
      </c>
      <c r="O18">
        <v>0</v>
      </c>
      <c r="P18">
        <v>0</v>
      </c>
      <c r="Q18">
        <v>0</v>
      </c>
      <c r="R18">
        <v>0</v>
      </c>
      <c r="S18" s="13">
        <f t="shared" si="0"/>
        <v>357.5</v>
      </c>
      <c r="T18" s="13">
        <v>5</v>
      </c>
      <c r="U18" s="43">
        <v>79</v>
      </c>
    </row>
    <row r="19" spans="1:21" x14ac:dyDescent="0.2">
      <c r="A19" s="13">
        <v>17</v>
      </c>
      <c r="B19" t="s">
        <v>253</v>
      </c>
      <c r="C19" t="s">
        <v>35</v>
      </c>
      <c r="D19" t="s">
        <v>31</v>
      </c>
      <c r="E19">
        <v>0</v>
      </c>
      <c r="F19">
        <v>81</v>
      </c>
      <c r="G19">
        <v>0</v>
      </c>
      <c r="H19" t="s">
        <v>666</v>
      </c>
      <c r="I19">
        <f>+(U19+100)/2</f>
        <v>48</v>
      </c>
      <c r="J19">
        <v>0</v>
      </c>
      <c r="K19">
        <v>80</v>
      </c>
      <c r="L19">
        <v>0</v>
      </c>
      <c r="M19">
        <v>0</v>
      </c>
      <c r="N19">
        <v>0</v>
      </c>
      <c r="O19">
        <v>0</v>
      </c>
      <c r="P19">
        <v>78</v>
      </c>
      <c r="Q19">
        <v>69</v>
      </c>
      <c r="R19">
        <v>0</v>
      </c>
      <c r="S19" s="13">
        <f t="shared" si="0"/>
        <v>356</v>
      </c>
      <c r="T19" s="13">
        <f t="shared" ref="T19:T34" si="2">COUNTIF(E19:R19,"&gt;0")</f>
        <v>5</v>
      </c>
      <c r="U19" s="43">
        <v>-4</v>
      </c>
    </row>
    <row r="20" spans="1:21" x14ac:dyDescent="0.2">
      <c r="A20" s="13">
        <v>18</v>
      </c>
      <c r="B20" t="s">
        <v>281</v>
      </c>
      <c r="C20" t="s">
        <v>27</v>
      </c>
      <c r="D20" t="s">
        <v>28</v>
      </c>
      <c r="E20">
        <v>0</v>
      </c>
      <c r="F20">
        <v>0</v>
      </c>
      <c r="G20">
        <v>84</v>
      </c>
      <c r="H20">
        <v>0</v>
      </c>
      <c r="I20">
        <f>+(U20+100)/2</f>
        <v>85</v>
      </c>
      <c r="J20">
        <v>0</v>
      </c>
      <c r="K20">
        <v>0</v>
      </c>
      <c r="L20">
        <v>91</v>
      </c>
      <c r="M20">
        <v>0</v>
      </c>
      <c r="N20">
        <v>0</v>
      </c>
      <c r="O20">
        <v>0</v>
      </c>
      <c r="P20">
        <v>91</v>
      </c>
      <c r="Q20">
        <v>0</v>
      </c>
      <c r="R20">
        <v>0</v>
      </c>
      <c r="S20" s="13">
        <f t="shared" si="0"/>
        <v>351</v>
      </c>
      <c r="T20" s="13">
        <f t="shared" si="2"/>
        <v>4</v>
      </c>
      <c r="U20" s="43">
        <v>70</v>
      </c>
    </row>
    <row r="21" spans="1:21" x14ac:dyDescent="0.2">
      <c r="A21" s="13">
        <v>19</v>
      </c>
      <c r="B21" t="s">
        <v>140</v>
      </c>
      <c r="C21" t="s">
        <v>38</v>
      </c>
      <c r="D21" t="s">
        <v>26</v>
      </c>
      <c r="E21" t="s">
        <v>627</v>
      </c>
      <c r="F21">
        <v>0</v>
      </c>
      <c r="G21">
        <v>82</v>
      </c>
      <c r="H21">
        <v>0</v>
      </c>
      <c r="I21">
        <f>+(U21+100)/2</f>
        <v>86</v>
      </c>
      <c r="J21">
        <v>0</v>
      </c>
      <c r="K21">
        <v>0</v>
      </c>
      <c r="L21">
        <v>92</v>
      </c>
      <c r="M21">
        <v>87</v>
      </c>
      <c r="N21">
        <v>0</v>
      </c>
      <c r="O21">
        <v>0</v>
      </c>
      <c r="P21">
        <v>0</v>
      </c>
      <c r="Q21">
        <v>0</v>
      </c>
      <c r="R21">
        <v>0</v>
      </c>
      <c r="S21" s="13">
        <f t="shared" si="0"/>
        <v>347</v>
      </c>
      <c r="T21" s="13">
        <f t="shared" si="2"/>
        <v>4</v>
      </c>
      <c r="U21" s="43">
        <v>72</v>
      </c>
    </row>
    <row r="22" spans="1:21" x14ac:dyDescent="0.2">
      <c r="A22" s="13">
        <v>20</v>
      </c>
      <c r="B22" t="s">
        <v>101</v>
      </c>
      <c r="C22" t="s">
        <v>30</v>
      </c>
      <c r="D22" t="s">
        <v>28</v>
      </c>
      <c r="E22">
        <v>78</v>
      </c>
      <c r="F22">
        <v>0</v>
      </c>
      <c r="G22">
        <v>0</v>
      </c>
      <c r="H22">
        <v>90</v>
      </c>
      <c r="I22" t="s">
        <v>627</v>
      </c>
      <c r="J22">
        <v>0</v>
      </c>
      <c r="K22">
        <v>0</v>
      </c>
      <c r="L22">
        <v>0</v>
      </c>
      <c r="M22">
        <v>85</v>
      </c>
      <c r="N22">
        <v>0</v>
      </c>
      <c r="O22">
        <v>0</v>
      </c>
      <c r="P22">
        <v>93</v>
      </c>
      <c r="Q22">
        <v>0</v>
      </c>
      <c r="R22">
        <v>0</v>
      </c>
      <c r="S22" s="13">
        <f t="shared" si="0"/>
        <v>346</v>
      </c>
      <c r="T22" s="13">
        <f t="shared" si="2"/>
        <v>4</v>
      </c>
      <c r="U22" s="43" t="s">
        <v>627</v>
      </c>
    </row>
    <row r="23" spans="1:21" x14ac:dyDescent="0.2">
      <c r="A23" s="13">
        <v>21</v>
      </c>
      <c r="B23" t="s">
        <v>102</v>
      </c>
      <c r="C23" t="s">
        <v>77</v>
      </c>
      <c r="D23" t="s">
        <v>29</v>
      </c>
      <c r="E23" t="s">
        <v>666</v>
      </c>
      <c r="F23">
        <v>90</v>
      </c>
      <c r="G23">
        <v>0</v>
      </c>
      <c r="H23">
        <v>0</v>
      </c>
      <c r="I23" t="s">
        <v>609</v>
      </c>
      <c r="J23">
        <v>0</v>
      </c>
      <c r="K23">
        <v>0</v>
      </c>
      <c r="L23">
        <v>83</v>
      </c>
      <c r="M23" t="s">
        <v>581</v>
      </c>
      <c r="N23">
        <v>87</v>
      </c>
      <c r="O23">
        <v>0</v>
      </c>
      <c r="P23">
        <v>0</v>
      </c>
      <c r="Q23">
        <v>86</v>
      </c>
      <c r="R23">
        <v>0</v>
      </c>
      <c r="S23" s="13">
        <f t="shared" si="0"/>
        <v>346</v>
      </c>
      <c r="T23" s="13">
        <f t="shared" si="2"/>
        <v>4</v>
      </c>
      <c r="U23" s="43" t="s">
        <v>609</v>
      </c>
    </row>
    <row r="24" spans="1:21" x14ac:dyDescent="0.2">
      <c r="A24" s="13">
        <v>22</v>
      </c>
      <c r="B24" t="s">
        <v>323</v>
      </c>
      <c r="C24" t="s">
        <v>27</v>
      </c>
      <c r="D24" t="s">
        <v>26</v>
      </c>
      <c r="E24">
        <v>0</v>
      </c>
      <c r="F24">
        <v>0</v>
      </c>
      <c r="G24">
        <v>0</v>
      </c>
      <c r="H24">
        <v>83</v>
      </c>
      <c r="I24">
        <f>+(U24+100)/2</f>
        <v>70.5</v>
      </c>
      <c r="J24">
        <v>0</v>
      </c>
      <c r="K24">
        <v>89</v>
      </c>
      <c r="L24">
        <v>0</v>
      </c>
      <c r="M24">
        <v>0</v>
      </c>
      <c r="N24">
        <v>0</v>
      </c>
      <c r="O24">
        <v>0</v>
      </c>
      <c r="P24">
        <v>0</v>
      </c>
      <c r="Q24">
        <v>79</v>
      </c>
      <c r="R24">
        <v>0</v>
      </c>
      <c r="S24" s="13">
        <f t="shared" si="0"/>
        <v>321.5</v>
      </c>
      <c r="T24" s="13">
        <f t="shared" si="2"/>
        <v>4</v>
      </c>
      <c r="U24" s="43">
        <v>41</v>
      </c>
    </row>
    <row r="25" spans="1:21" x14ac:dyDescent="0.2">
      <c r="A25" s="13">
        <v>23</v>
      </c>
      <c r="B25" t="s">
        <v>144</v>
      </c>
      <c r="C25" t="s">
        <v>77</v>
      </c>
      <c r="D25" t="s">
        <v>29</v>
      </c>
      <c r="E25">
        <v>58</v>
      </c>
      <c r="F25">
        <v>92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88</v>
      </c>
      <c r="P25">
        <v>0</v>
      </c>
      <c r="Q25">
        <v>83</v>
      </c>
      <c r="R25">
        <v>0</v>
      </c>
      <c r="S25" s="13">
        <f t="shared" si="0"/>
        <v>321</v>
      </c>
      <c r="T25" s="13">
        <f t="shared" si="2"/>
        <v>4</v>
      </c>
      <c r="U25" s="43">
        <v>0</v>
      </c>
    </row>
    <row r="26" spans="1:21" x14ac:dyDescent="0.2">
      <c r="A26" s="13">
        <v>24</v>
      </c>
      <c r="B26" t="s">
        <v>326</v>
      </c>
      <c r="C26" t="s">
        <v>35</v>
      </c>
      <c r="D26" t="s">
        <v>26</v>
      </c>
      <c r="E26">
        <v>0</v>
      </c>
      <c r="F26">
        <v>0</v>
      </c>
      <c r="G26">
        <v>0</v>
      </c>
      <c r="H26">
        <v>80</v>
      </c>
      <c r="I26">
        <f>+(U26+100)/2</f>
        <v>66</v>
      </c>
      <c r="J26">
        <v>0</v>
      </c>
      <c r="K26">
        <v>90</v>
      </c>
      <c r="L26">
        <v>0</v>
      </c>
      <c r="M26">
        <v>0</v>
      </c>
      <c r="N26">
        <v>85</v>
      </c>
      <c r="O26">
        <v>0</v>
      </c>
      <c r="P26">
        <v>0</v>
      </c>
      <c r="Q26">
        <v>0</v>
      </c>
      <c r="R26">
        <v>0</v>
      </c>
      <c r="S26" s="13">
        <f t="shared" si="0"/>
        <v>321</v>
      </c>
      <c r="T26" s="13">
        <f t="shared" si="2"/>
        <v>4</v>
      </c>
      <c r="U26" s="43">
        <v>32</v>
      </c>
    </row>
    <row r="27" spans="1:21" x14ac:dyDescent="0.2">
      <c r="A27" s="13">
        <v>25</v>
      </c>
      <c r="B27" t="s">
        <v>37</v>
      </c>
      <c r="C27" t="s">
        <v>30</v>
      </c>
      <c r="D27" t="s">
        <v>28</v>
      </c>
      <c r="E27">
        <v>65</v>
      </c>
      <c r="F27">
        <v>0</v>
      </c>
      <c r="G27">
        <v>0</v>
      </c>
      <c r="H27">
        <v>0</v>
      </c>
      <c r="I27">
        <f>+(U27+100)/2</f>
        <v>75.5</v>
      </c>
      <c r="J27">
        <v>90</v>
      </c>
      <c r="K27">
        <v>0</v>
      </c>
      <c r="L27">
        <v>87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 s="13">
        <f t="shared" si="0"/>
        <v>317.5</v>
      </c>
      <c r="T27" s="13">
        <f t="shared" si="2"/>
        <v>4</v>
      </c>
      <c r="U27" s="43">
        <v>51</v>
      </c>
    </row>
    <row r="28" spans="1:21" x14ac:dyDescent="0.2">
      <c r="A28" s="13">
        <v>26</v>
      </c>
      <c r="B28" t="s">
        <v>157</v>
      </c>
      <c r="C28" t="s">
        <v>77</v>
      </c>
      <c r="D28" t="s">
        <v>29</v>
      </c>
      <c r="E28">
        <v>39</v>
      </c>
      <c r="F28">
        <v>80</v>
      </c>
      <c r="G28" t="s">
        <v>628</v>
      </c>
      <c r="H28">
        <v>0</v>
      </c>
      <c r="I28">
        <f>+(U28+100)/2</f>
        <v>47.5</v>
      </c>
      <c r="J28">
        <v>0</v>
      </c>
      <c r="K28">
        <v>0</v>
      </c>
      <c r="L28">
        <v>0</v>
      </c>
      <c r="M28">
        <v>0</v>
      </c>
      <c r="N28">
        <v>0</v>
      </c>
      <c r="O28">
        <v>84</v>
      </c>
      <c r="P28">
        <v>0</v>
      </c>
      <c r="Q28">
        <v>61</v>
      </c>
      <c r="R28">
        <v>0</v>
      </c>
      <c r="S28" s="13">
        <f t="shared" si="0"/>
        <v>311.5</v>
      </c>
      <c r="T28" s="13">
        <f t="shared" si="2"/>
        <v>5</v>
      </c>
      <c r="U28" s="43">
        <v>-5</v>
      </c>
    </row>
    <row r="29" spans="1:21" x14ac:dyDescent="0.2">
      <c r="A29" s="13">
        <v>27</v>
      </c>
      <c r="B29" t="s">
        <v>325</v>
      </c>
      <c r="C29" t="s">
        <v>27</v>
      </c>
      <c r="D29" t="s">
        <v>31</v>
      </c>
      <c r="E29">
        <v>0</v>
      </c>
      <c r="F29">
        <v>0</v>
      </c>
      <c r="G29">
        <v>0</v>
      </c>
      <c r="H29">
        <v>81</v>
      </c>
      <c r="I29" t="s">
        <v>670</v>
      </c>
      <c r="J29">
        <v>0</v>
      </c>
      <c r="K29">
        <v>0</v>
      </c>
      <c r="L29">
        <v>80</v>
      </c>
      <c r="M29">
        <v>59</v>
      </c>
      <c r="N29">
        <v>0</v>
      </c>
      <c r="O29">
        <v>91</v>
      </c>
      <c r="P29">
        <v>0</v>
      </c>
      <c r="Q29">
        <v>0</v>
      </c>
      <c r="R29">
        <v>0</v>
      </c>
      <c r="S29" s="13">
        <f t="shared" si="0"/>
        <v>311</v>
      </c>
      <c r="T29" s="13">
        <f t="shared" si="2"/>
        <v>4</v>
      </c>
      <c r="U29" s="43" t="s">
        <v>670</v>
      </c>
    </row>
    <row r="30" spans="1:21" x14ac:dyDescent="0.2">
      <c r="A30" s="13">
        <v>28</v>
      </c>
      <c r="B30" t="s">
        <v>256</v>
      </c>
      <c r="C30" t="s">
        <v>38</v>
      </c>
      <c r="D30" t="s">
        <v>31</v>
      </c>
      <c r="E30">
        <v>0</v>
      </c>
      <c r="F30">
        <v>77</v>
      </c>
      <c r="G30">
        <v>0</v>
      </c>
      <c r="H30">
        <v>0</v>
      </c>
      <c r="I30">
        <f>+(U30+100)/2</f>
        <v>36</v>
      </c>
      <c r="J30">
        <v>76</v>
      </c>
      <c r="K30">
        <v>0</v>
      </c>
      <c r="L30">
        <v>0</v>
      </c>
      <c r="M30">
        <v>0</v>
      </c>
      <c r="N30">
        <v>77</v>
      </c>
      <c r="O30">
        <v>0</v>
      </c>
      <c r="P30">
        <v>0</v>
      </c>
      <c r="Q30">
        <v>44</v>
      </c>
      <c r="R30">
        <v>0</v>
      </c>
      <c r="S30" s="13">
        <f t="shared" si="0"/>
        <v>310</v>
      </c>
      <c r="T30" s="13">
        <f t="shared" si="2"/>
        <v>5</v>
      </c>
      <c r="U30" s="43">
        <v>-28</v>
      </c>
    </row>
    <row r="31" spans="1:21" x14ac:dyDescent="0.2">
      <c r="A31" s="13">
        <v>29</v>
      </c>
      <c r="B31" t="s">
        <v>330</v>
      </c>
      <c r="C31" t="s">
        <v>27</v>
      </c>
      <c r="D31" t="s">
        <v>31</v>
      </c>
      <c r="E31">
        <v>0</v>
      </c>
      <c r="F31">
        <v>0</v>
      </c>
      <c r="G31">
        <v>0</v>
      </c>
      <c r="H31">
        <v>72</v>
      </c>
      <c r="I31">
        <v>0</v>
      </c>
      <c r="J31">
        <v>0</v>
      </c>
      <c r="K31">
        <v>81</v>
      </c>
      <c r="L31">
        <v>0</v>
      </c>
      <c r="M31">
        <v>0</v>
      </c>
      <c r="N31">
        <v>0</v>
      </c>
      <c r="O31">
        <v>0</v>
      </c>
      <c r="P31">
        <v>79</v>
      </c>
      <c r="Q31">
        <v>68</v>
      </c>
      <c r="R31">
        <v>0</v>
      </c>
      <c r="S31" s="13">
        <f t="shared" si="0"/>
        <v>300</v>
      </c>
      <c r="T31" s="13">
        <f t="shared" si="2"/>
        <v>4</v>
      </c>
      <c r="U31" s="43">
        <v>0</v>
      </c>
    </row>
    <row r="32" spans="1:21" x14ac:dyDescent="0.2">
      <c r="A32" s="13">
        <v>30</v>
      </c>
      <c r="B32" t="s">
        <v>245</v>
      </c>
      <c r="C32" t="s">
        <v>35</v>
      </c>
      <c r="D32" t="s">
        <v>26</v>
      </c>
      <c r="E32">
        <v>0</v>
      </c>
      <c r="F32">
        <v>100</v>
      </c>
      <c r="G32">
        <v>0</v>
      </c>
      <c r="H32">
        <v>0</v>
      </c>
      <c r="I32">
        <f>+(U32+100)/2</f>
        <v>99.5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100</v>
      </c>
      <c r="Q32">
        <v>0</v>
      </c>
      <c r="R32">
        <v>0</v>
      </c>
      <c r="S32" s="13">
        <f t="shared" si="0"/>
        <v>299.5</v>
      </c>
      <c r="T32" s="13">
        <f t="shared" si="2"/>
        <v>3</v>
      </c>
      <c r="U32" s="43">
        <v>99</v>
      </c>
    </row>
    <row r="33" spans="1:21" x14ac:dyDescent="0.2">
      <c r="A33" s="13">
        <v>31</v>
      </c>
      <c r="B33" t="s">
        <v>409</v>
      </c>
      <c r="C33" t="s">
        <v>35</v>
      </c>
      <c r="D33" t="s">
        <v>26</v>
      </c>
      <c r="E33">
        <v>0</v>
      </c>
      <c r="F33">
        <v>0</v>
      </c>
      <c r="G33">
        <v>0</v>
      </c>
      <c r="H33">
        <v>0</v>
      </c>
      <c r="I33">
        <f>+(U33+100)/2</f>
        <v>98.5</v>
      </c>
      <c r="J33">
        <v>0</v>
      </c>
      <c r="K33">
        <v>100</v>
      </c>
      <c r="L33">
        <v>0</v>
      </c>
      <c r="M33">
        <v>0</v>
      </c>
      <c r="N33">
        <v>0</v>
      </c>
      <c r="O33">
        <v>0</v>
      </c>
      <c r="P33">
        <v>0</v>
      </c>
      <c r="Q33">
        <v>100</v>
      </c>
      <c r="R33">
        <v>0</v>
      </c>
      <c r="S33" s="13">
        <f t="shared" si="0"/>
        <v>298.5</v>
      </c>
      <c r="T33" s="13">
        <f t="shared" si="2"/>
        <v>3</v>
      </c>
      <c r="U33" s="43">
        <v>97</v>
      </c>
    </row>
    <row r="34" spans="1:21" x14ac:dyDescent="0.2">
      <c r="A34" s="13">
        <v>32</v>
      </c>
      <c r="B34" t="s">
        <v>246</v>
      </c>
      <c r="C34" t="s">
        <v>77</v>
      </c>
      <c r="D34" t="s">
        <v>29</v>
      </c>
      <c r="E34">
        <v>0</v>
      </c>
      <c r="F34">
        <v>97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98</v>
      </c>
      <c r="O34">
        <v>0</v>
      </c>
      <c r="P34">
        <v>0</v>
      </c>
      <c r="Q34">
        <v>97</v>
      </c>
      <c r="R34">
        <v>0</v>
      </c>
      <c r="S34" s="13">
        <f t="shared" si="0"/>
        <v>292</v>
      </c>
      <c r="T34" s="13">
        <f t="shared" si="2"/>
        <v>3</v>
      </c>
      <c r="U34" s="43">
        <v>0</v>
      </c>
    </row>
    <row r="35" spans="1:21" x14ac:dyDescent="0.2">
      <c r="A35" s="13">
        <v>33</v>
      </c>
      <c r="B35" t="s">
        <v>36</v>
      </c>
      <c r="C35" t="s">
        <v>35</v>
      </c>
      <c r="D35" t="s">
        <v>26</v>
      </c>
      <c r="E35">
        <v>97</v>
      </c>
      <c r="F35">
        <v>0</v>
      </c>
      <c r="G35">
        <v>0</v>
      </c>
      <c r="H35">
        <v>0</v>
      </c>
      <c r="I35">
        <f>+(U35+100)/2</f>
        <v>97.5</v>
      </c>
      <c r="J35">
        <v>0</v>
      </c>
      <c r="K35">
        <v>0</v>
      </c>
      <c r="L35">
        <v>0</v>
      </c>
      <c r="M35">
        <v>96</v>
      </c>
      <c r="N35">
        <v>0</v>
      </c>
      <c r="O35">
        <v>0</v>
      </c>
      <c r="P35">
        <v>0</v>
      </c>
      <c r="Q35">
        <v>0</v>
      </c>
      <c r="R35">
        <v>0</v>
      </c>
      <c r="S35" s="13">
        <f t="shared" si="0"/>
        <v>290.5</v>
      </c>
      <c r="T35" s="13">
        <v>5</v>
      </c>
      <c r="U35" s="43">
        <v>95</v>
      </c>
    </row>
    <row r="36" spans="1:21" x14ac:dyDescent="0.2">
      <c r="A36" s="13">
        <v>34</v>
      </c>
      <c r="B36" t="s">
        <v>412</v>
      </c>
      <c r="C36" t="s">
        <v>30</v>
      </c>
      <c r="D36" t="s">
        <v>26</v>
      </c>
      <c r="E36">
        <v>0</v>
      </c>
      <c r="F36">
        <v>0</v>
      </c>
      <c r="G36">
        <v>0</v>
      </c>
      <c r="H36">
        <v>0</v>
      </c>
      <c r="I36">
        <f>+(U36+100)/2</f>
        <v>93</v>
      </c>
      <c r="J36">
        <v>98</v>
      </c>
      <c r="K36">
        <v>0</v>
      </c>
      <c r="L36">
        <v>0</v>
      </c>
      <c r="M36">
        <v>0</v>
      </c>
      <c r="N36">
        <v>0</v>
      </c>
      <c r="O36">
        <v>99</v>
      </c>
      <c r="P36">
        <v>0</v>
      </c>
      <c r="Q36">
        <v>0</v>
      </c>
      <c r="R36">
        <v>0</v>
      </c>
      <c r="S36" s="13">
        <f t="shared" si="0"/>
        <v>290</v>
      </c>
      <c r="T36" s="13">
        <f>COUNTIF(E36:R36,"&gt;0")</f>
        <v>3</v>
      </c>
      <c r="U36" s="43">
        <v>86</v>
      </c>
    </row>
    <row r="37" spans="1:21" x14ac:dyDescent="0.2">
      <c r="A37" s="13">
        <v>35</v>
      </c>
      <c r="B37" t="s">
        <v>145</v>
      </c>
      <c r="C37" t="s">
        <v>30</v>
      </c>
      <c r="D37" t="s">
        <v>29</v>
      </c>
      <c r="E37">
        <v>57</v>
      </c>
      <c r="F37">
        <v>0</v>
      </c>
      <c r="G37">
        <v>69</v>
      </c>
      <c r="H37">
        <v>78</v>
      </c>
      <c r="I37" t="s">
        <v>608</v>
      </c>
      <c r="J37">
        <v>0</v>
      </c>
      <c r="K37">
        <v>0</v>
      </c>
      <c r="L37">
        <v>85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 s="13">
        <f t="shared" si="0"/>
        <v>289</v>
      </c>
      <c r="T37" s="13">
        <f>COUNTIF(E37:R37,"&gt;0")</f>
        <v>4</v>
      </c>
      <c r="U37" s="43" t="s">
        <v>608</v>
      </c>
    </row>
    <row r="38" spans="1:21" x14ac:dyDescent="0.2">
      <c r="A38" s="13">
        <v>36</v>
      </c>
      <c r="B38" t="s">
        <v>104</v>
      </c>
      <c r="C38" t="s">
        <v>30</v>
      </c>
      <c r="D38" t="s">
        <v>28</v>
      </c>
      <c r="E38">
        <v>63</v>
      </c>
      <c r="F38">
        <v>0</v>
      </c>
      <c r="G38">
        <v>0</v>
      </c>
      <c r="H38">
        <v>0</v>
      </c>
      <c r="I38">
        <f>+(U38+100)/2</f>
        <v>67</v>
      </c>
      <c r="J38">
        <v>0</v>
      </c>
      <c r="K38">
        <v>0</v>
      </c>
      <c r="L38">
        <v>0</v>
      </c>
      <c r="M38">
        <v>65</v>
      </c>
      <c r="N38">
        <v>0</v>
      </c>
      <c r="O38">
        <v>0</v>
      </c>
      <c r="P38">
        <v>85</v>
      </c>
      <c r="Q38">
        <v>0</v>
      </c>
      <c r="R38">
        <v>0</v>
      </c>
      <c r="S38" s="13">
        <f t="shared" si="0"/>
        <v>280</v>
      </c>
      <c r="T38" s="13">
        <f>COUNTIF(E38:R38,"&gt;0")</f>
        <v>4</v>
      </c>
      <c r="U38" s="43">
        <v>34</v>
      </c>
    </row>
    <row r="39" spans="1:21" x14ac:dyDescent="0.2">
      <c r="A39" s="13">
        <v>37</v>
      </c>
      <c r="B39" t="s">
        <v>53</v>
      </c>
      <c r="C39" t="s">
        <v>30</v>
      </c>
      <c r="D39" t="s">
        <v>28</v>
      </c>
      <c r="E39">
        <v>93</v>
      </c>
      <c r="F39">
        <v>0</v>
      </c>
      <c r="G39">
        <v>92</v>
      </c>
      <c r="H39">
        <v>0</v>
      </c>
      <c r="I39">
        <v>0</v>
      </c>
      <c r="J39">
        <v>0</v>
      </c>
      <c r="K39">
        <v>0</v>
      </c>
      <c r="L39">
        <v>0</v>
      </c>
      <c r="M39">
        <v>92</v>
      </c>
      <c r="N39">
        <v>0</v>
      </c>
      <c r="O39">
        <v>0</v>
      </c>
      <c r="P39">
        <v>0</v>
      </c>
      <c r="Q39">
        <v>0</v>
      </c>
      <c r="R39">
        <v>0</v>
      </c>
      <c r="S39" s="13">
        <f t="shared" si="0"/>
        <v>277</v>
      </c>
      <c r="T39" s="13">
        <v>1</v>
      </c>
      <c r="U39" s="43">
        <v>0</v>
      </c>
    </row>
    <row r="40" spans="1:21" x14ac:dyDescent="0.2">
      <c r="A40" s="13">
        <v>38</v>
      </c>
      <c r="B40" t="s">
        <v>129</v>
      </c>
      <c r="C40" t="s">
        <v>30</v>
      </c>
      <c r="D40" t="s">
        <v>26</v>
      </c>
      <c r="E40">
        <v>90</v>
      </c>
      <c r="F40">
        <v>0</v>
      </c>
      <c r="G40">
        <v>89</v>
      </c>
      <c r="H40">
        <v>0</v>
      </c>
      <c r="I40">
        <v>0</v>
      </c>
      <c r="J40">
        <v>0</v>
      </c>
      <c r="K40">
        <v>0</v>
      </c>
      <c r="L40">
        <v>97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 s="13">
        <f t="shared" si="0"/>
        <v>276</v>
      </c>
      <c r="T40" s="13">
        <v>5</v>
      </c>
      <c r="U40" s="43">
        <v>0</v>
      </c>
    </row>
    <row r="41" spans="1:21" x14ac:dyDescent="0.2">
      <c r="A41" s="13">
        <v>39</v>
      </c>
      <c r="B41" t="s">
        <v>54</v>
      </c>
      <c r="C41" t="s">
        <v>30</v>
      </c>
      <c r="D41" t="s">
        <v>28</v>
      </c>
      <c r="E41">
        <v>85</v>
      </c>
      <c r="F41">
        <v>0</v>
      </c>
      <c r="G41">
        <v>0</v>
      </c>
      <c r="H41">
        <v>0</v>
      </c>
      <c r="I41">
        <v>0</v>
      </c>
      <c r="J41">
        <v>96</v>
      </c>
      <c r="K41">
        <v>0</v>
      </c>
      <c r="L41">
        <v>0</v>
      </c>
      <c r="M41">
        <v>89</v>
      </c>
      <c r="N41">
        <v>0</v>
      </c>
      <c r="O41">
        <v>0</v>
      </c>
      <c r="P41">
        <v>0</v>
      </c>
      <c r="Q41">
        <v>0</v>
      </c>
      <c r="R41">
        <v>0</v>
      </c>
      <c r="S41" s="13">
        <f t="shared" si="0"/>
        <v>270</v>
      </c>
      <c r="T41" s="13">
        <f>COUNTIF(E41:R41,"&gt;0")</f>
        <v>3</v>
      </c>
      <c r="U41" s="43">
        <v>0</v>
      </c>
    </row>
    <row r="42" spans="1:21" x14ac:dyDescent="0.2">
      <c r="A42" s="13">
        <v>40</v>
      </c>
      <c r="B42" t="s">
        <v>420</v>
      </c>
      <c r="C42" t="s">
        <v>27</v>
      </c>
      <c r="D42" t="s">
        <v>29</v>
      </c>
      <c r="E42">
        <v>0</v>
      </c>
      <c r="F42">
        <v>0</v>
      </c>
      <c r="G42">
        <v>0</v>
      </c>
      <c r="H42">
        <v>0</v>
      </c>
      <c r="I42">
        <f>+(U42+100)/2</f>
        <v>83.5</v>
      </c>
      <c r="J42">
        <v>0</v>
      </c>
      <c r="K42">
        <v>94</v>
      </c>
      <c r="L42">
        <v>90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 s="13">
        <f t="shared" si="0"/>
        <v>267.5</v>
      </c>
      <c r="T42" s="13">
        <f>COUNTIF(E42:R42,"&gt;0")</f>
        <v>3</v>
      </c>
      <c r="U42" s="43">
        <v>67</v>
      </c>
    </row>
    <row r="43" spans="1:21" x14ac:dyDescent="0.2">
      <c r="A43" s="13">
        <v>41</v>
      </c>
      <c r="B43" t="s">
        <v>337</v>
      </c>
      <c r="C43" t="s">
        <v>38</v>
      </c>
      <c r="D43" t="s">
        <v>29</v>
      </c>
      <c r="E43">
        <v>0</v>
      </c>
      <c r="F43">
        <v>0</v>
      </c>
      <c r="G43">
        <v>0</v>
      </c>
      <c r="H43">
        <v>63</v>
      </c>
      <c r="I43">
        <f>+(U43+100)/2</f>
        <v>42</v>
      </c>
      <c r="J43">
        <v>0</v>
      </c>
      <c r="K43">
        <v>0</v>
      </c>
      <c r="L43">
        <v>0</v>
      </c>
      <c r="M43">
        <v>0</v>
      </c>
      <c r="N43">
        <v>78</v>
      </c>
      <c r="O43">
        <v>82</v>
      </c>
      <c r="P43">
        <v>0</v>
      </c>
      <c r="Q43">
        <v>0</v>
      </c>
      <c r="R43">
        <v>0</v>
      </c>
      <c r="S43" s="13">
        <f t="shared" si="0"/>
        <v>265</v>
      </c>
      <c r="T43" s="13">
        <f>COUNTIF(E43:R43,"&gt;0")</f>
        <v>4</v>
      </c>
      <c r="U43" s="43">
        <v>-16</v>
      </c>
    </row>
    <row r="44" spans="1:21" x14ac:dyDescent="0.2">
      <c r="A44" s="13">
        <v>42</v>
      </c>
      <c r="B44" t="s">
        <v>49</v>
      </c>
      <c r="C44" t="s">
        <v>30</v>
      </c>
      <c r="D44" t="s">
        <v>31</v>
      </c>
      <c r="E44">
        <v>36</v>
      </c>
      <c r="F44">
        <v>0</v>
      </c>
      <c r="G44">
        <v>60</v>
      </c>
      <c r="H44">
        <v>0</v>
      </c>
      <c r="I44">
        <v>0</v>
      </c>
      <c r="J44">
        <v>0</v>
      </c>
      <c r="K44">
        <v>0</v>
      </c>
      <c r="L44">
        <v>78</v>
      </c>
      <c r="M44">
        <v>0</v>
      </c>
      <c r="N44">
        <v>0</v>
      </c>
      <c r="O44">
        <v>90</v>
      </c>
      <c r="P44">
        <v>0</v>
      </c>
      <c r="Q44">
        <v>0</v>
      </c>
      <c r="R44">
        <v>0</v>
      </c>
      <c r="S44" s="13">
        <f t="shared" si="0"/>
        <v>264</v>
      </c>
      <c r="T44" s="13">
        <f>COUNTIF(E44:R44,"&gt;0")</f>
        <v>4</v>
      </c>
      <c r="U44" s="43">
        <v>0</v>
      </c>
    </row>
    <row r="45" spans="1:21" x14ac:dyDescent="0.2">
      <c r="A45" s="13">
        <v>43</v>
      </c>
      <c r="B45" t="s">
        <v>57</v>
      </c>
      <c r="C45" t="s">
        <v>30</v>
      </c>
      <c r="D45" t="s">
        <v>28</v>
      </c>
      <c r="E45">
        <v>48</v>
      </c>
      <c r="F45">
        <v>83</v>
      </c>
      <c r="G45">
        <v>68</v>
      </c>
      <c r="H45">
        <v>0</v>
      </c>
      <c r="I45">
        <f>+(U45+100)/2</f>
        <v>63.5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 s="13">
        <f t="shared" si="0"/>
        <v>262.5</v>
      </c>
      <c r="T45" s="13">
        <v>1</v>
      </c>
      <c r="U45" s="43">
        <v>27</v>
      </c>
    </row>
    <row r="46" spans="1:21" x14ac:dyDescent="0.2">
      <c r="A46" s="13">
        <v>44</v>
      </c>
      <c r="B46" t="s">
        <v>100</v>
      </c>
      <c r="C46" t="s">
        <v>30</v>
      </c>
      <c r="D46" t="s">
        <v>26</v>
      </c>
      <c r="E46">
        <v>81</v>
      </c>
      <c r="F46">
        <v>0</v>
      </c>
      <c r="G46">
        <v>0</v>
      </c>
      <c r="H46">
        <v>0</v>
      </c>
      <c r="I46">
        <f>+(U46+100)/2</f>
        <v>86.5</v>
      </c>
      <c r="J46">
        <v>0</v>
      </c>
      <c r="K46">
        <v>0</v>
      </c>
      <c r="L46">
        <v>0</v>
      </c>
      <c r="M46">
        <v>0</v>
      </c>
      <c r="N46">
        <v>93</v>
      </c>
      <c r="O46">
        <v>0</v>
      </c>
      <c r="P46">
        <v>0</v>
      </c>
      <c r="Q46">
        <v>0</v>
      </c>
      <c r="R46">
        <v>0</v>
      </c>
      <c r="S46" s="13">
        <f t="shared" si="0"/>
        <v>260.5</v>
      </c>
      <c r="T46" s="13">
        <f>COUNTIF(E46:R46,"&gt;0")</f>
        <v>3</v>
      </c>
      <c r="U46" s="43">
        <v>73</v>
      </c>
    </row>
    <row r="47" spans="1:21" x14ac:dyDescent="0.2">
      <c r="A47" s="13">
        <v>45</v>
      </c>
      <c r="B47" t="s">
        <v>131</v>
      </c>
      <c r="C47" t="s">
        <v>56</v>
      </c>
      <c r="D47" t="s">
        <v>28</v>
      </c>
      <c r="E47">
        <v>83</v>
      </c>
      <c r="F47">
        <v>0</v>
      </c>
      <c r="G47">
        <v>86</v>
      </c>
      <c r="H47">
        <v>0</v>
      </c>
      <c r="I47">
        <f>+(U47+100)/2</f>
        <v>90.5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 s="13">
        <f t="shared" si="0"/>
        <v>259.5</v>
      </c>
      <c r="T47" s="13">
        <v>5</v>
      </c>
      <c r="U47" s="43">
        <v>81</v>
      </c>
    </row>
    <row r="48" spans="1:21" x14ac:dyDescent="0.2">
      <c r="A48" s="13">
        <v>46</v>
      </c>
      <c r="B48" t="s">
        <v>134</v>
      </c>
      <c r="C48" t="s">
        <v>38</v>
      </c>
      <c r="D48" t="s">
        <v>26</v>
      </c>
      <c r="E48">
        <v>79</v>
      </c>
      <c r="F48">
        <v>0</v>
      </c>
      <c r="G48">
        <v>75</v>
      </c>
      <c r="H48">
        <v>0</v>
      </c>
      <c r="I48">
        <v>0</v>
      </c>
      <c r="J48">
        <v>97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 s="13">
        <f t="shared" si="0"/>
        <v>251</v>
      </c>
      <c r="T48" s="13">
        <v>5</v>
      </c>
      <c r="U48" s="43">
        <v>0</v>
      </c>
    </row>
    <row r="49" spans="1:21" x14ac:dyDescent="0.2">
      <c r="A49" s="13">
        <v>47</v>
      </c>
      <c r="B49" t="s">
        <v>137</v>
      </c>
      <c r="C49" t="s">
        <v>77</v>
      </c>
      <c r="D49" t="s">
        <v>28</v>
      </c>
      <c r="E49">
        <v>72</v>
      </c>
      <c r="F49">
        <v>94</v>
      </c>
      <c r="G49">
        <v>0</v>
      </c>
      <c r="H49">
        <v>0</v>
      </c>
      <c r="I49">
        <f>+(U49+100)/2</f>
        <v>79.5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 s="13">
        <f t="shared" si="0"/>
        <v>245.5</v>
      </c>
      <c r="T49" s="13">
        <f>COUNTIF(E49:R49,"&gt;0")</f>
        <v>3</v>
      </c>
      <c r="U49" s="43">
        <v>59</v>
      </c>
    </row>
    <row r="50" spans="1:21" x14ac:dyDescent="0.2">
      <c r="A50" s="13">
        <v>48</v>
      </c>
      <c r="B50" t="s">
        <v>434</v>
      </c>
      <c r="C50" t="s">
        <v>30</v>
      </c>
      <c r="D50" t="s">
        <v>28</v>
      </c>
      <c r="E50">
        <v>0</v>
      </c>
      <c r="F50">
        <v>0</v>
      </c>
      <c r="G50">
        <v>0</v>
      </c>
      <c r="H50">
        <v>0</v>
      </c>
      <c r="I50">
        <f>+(U50+100)/2</f>
        <v>72</v>
      </c>
      <c r="J50">
        <v>87</v>
      </c>
      <c r="K50">
        <v>0</v>
      </c>
      <c r="L50">
        <v>82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 s="13">
        <f t="shared" si="0"/>
        <v>241</v>
      </c>
      <c r="T50" s="13">
        <v>1</v>
      </c>
      <c r="U50" s="43">
        <v>44</v>
      </c>
    </row>
    <row r="51" spans="1:21" x14ac:dyDescent="0.2">
      <c r="A51" s="13">
        <v>49</v>
      </c>
      <c r="B51" t="s">
        <v>105</v>
      </c>
      <c r="C51" t="s">
        <v>35</v>
      </c>
      <c r="D51" t="s">
        <v>26</v>
      </c>
      <c r="E51">
        <v>54</v>
      </c>
      <c r="F51">
        <v>0</v>
      </c>
      <c r="G51">
        <v>66</v>
      </c>
      <c r="H51">
        <v>0</v>
      </c>
      <c r="I51">
        <f>+(U51+100)/2</f>
        <v>62.5</v>
      </c>
      <c r="J51">
        <v>0</v>
      </c>
      <c r="K51">
        <v>0</v>
      </c>
      <c r="L51">
        <v>0</v>
      </c>
      <c r="M51">
        <v>57</v>
      </c>
      <c r="N51">
        <v>0</v>
      </c>
      <c r="O51">
        <v>0</v>
      </c>
      <c r="P51">
        <v>0</v>
      </c>
      <c r="Q51">
        <v>0</v>
      </c>
      <c r="R51">
        <v>0</v>
      </c>
      <c r="S51" s="13">
        <f t="shared" si="0"/>
        <v>239.5</v>
      </c>
      <c r="T51" s="13">
        <f t="shared" ref="T51:T64" si="3">COUNTIF(E51:R51,"&gt;0")</f>
        <v>4</v>
      </c>
      <c r="U51" s="43">
        <v>25</v>
      </c>
    </row>
    <row r="52" spans="1:21" x14ac:dyDescent="0.2">
      <c r="A52" s="13">
        <v>50</v>
      </c>
      <c r="B52" t="s">
        <v>293</v>
      </c>
      <c r="C52" t="s">
        <v>35</v>
      </c>
      <c r="D52" t="s">
        <v>31</v>
      </c>
      <c r="E52">
        <v>0</v>
      </c>
      <c r="F52">
        <v>0</v>
      </c>
      <c r="G52">
        <v>56</v>
      </c>
      <c r="H52">
        <v>0</v>
      </c>
      <c r="I52">
        <v>0</v>
      </c>
      <c r="J52">
        <v>0</v>
      </c>
      <c r="K52">
        <v>83</v>
      </c>
      <c r="L52">
        <v>0</v>
      </c>
      <c r="M52">
        <v>0</v>
      </c>
      <c r="N52">
        <v>0</v>
      </c>
      <c r="O52">
        <v>94</v>
      </c>
      <c r="P52">
        <v>0</v>
      </c>
      <c r="Q52">
        <v>0</v>
      </c>
      <c r="R52">
        <v>0</v>
      </c>
      <c r="S52" s="13">
        <f t="shared" si="0"/>
        <v>233</v>
      </c>
      <c r="T52" s="13">
        <f t="shared" si="3"/>
        <v>3</v>
      </c>
      <c r="U52" s="43">
        <v>0</v>
      </c>
    </row>
    <row r="53" spans="1:21" x14ac:dyDescent="0.2">
      <c r="A53" s="13">
        <v>51</v>
      </c>
      <c r="B53" t="s">
        <v>296</v>
      </c>
      <c r="C53" t="s">
        <v>30</v>
      </c>
      <c r="D53" t="s">
        <v>29</v>
      </c>
      <c r="E53">
        <v>0</v>
      </c>
      <c r="F53">
        <v>0</v>
      </c>
      <c r="G53">
        <v>53</v>
      </c>
      <c r="H53">
        <v>55</v>
      </c>
      <c r="I53">
        <f>+(U53+100)/2</f>
        <v>43</v>
      </c>
      <c r="J53">
        <v>0</v>
      </c>
      <c r="K53">
        <v>0</v>
      </c>
      <c r="L53">
        <v>75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 s="13">
        <f t="shared" si="0"/>
        <v>226</v>
      </c>
      <c r="T53" s="13">
        <f t="shared" si="3"/>
        <v>4</v>
      </c>
      <c r="U53" s="43">
        <v>-14</v>
      </c>
    </row>
    <row r="54" spans="1:21" x14ac:dyDescent="0.2">
      <c r="A54" s="13">
        <v>52</v>
      </c>
      <c r="B54" t="s">
        <v>650</v>
      </c>
      <c r="C54" t="s">
        <v>30</v>
      </c>
      <c r="D54" t="s">
        <v>31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85</v>
      </c>
      <c r="P54">
        <v>76</v>
      </c>
      <c r="Q54">
        <v>64</v>
      </c>
      <c r="R54">
        <v>0</v>
      </c>
      <c r="S54" s="13">
        <f t="shared" si="0"/>
        <v>225</v>
      </c>
      <c r="T54" s="13">
        <f t="shared" si="3"/>
        <v>3</v>
      </c>
      <c r="U54" s="43">
        <v>0</v>
      </c>
    </row>
    <row r="55" spans="1:21" x14ac:dyDescent="0.2">
      <c r="A55" s="13">
        <v>53</v>
      </c>
      <c r="B55" t="s">
        <v>327</v>
      </c>
      <c r="C55" t="s">
        <v>35</v>
      </c>
      <c r="D55" t="s">
        <v>29</v>
      </c>
      <c r="E55">
        <v>0</v>
      </c>
      <c r="F55">
        <v>0</v>
      </c>
      <c r="G55">
        <v>0</v>
      </c>
      <c r="H55">
        <v>79</v>
      </c>
      <c r="I55">
        <f>+(U55+100)/2</f>
        <v>62</v>
      </c>
      <c r="J55">
        <v>0</v>
      </c>
      <c r="K55">
        <v>0</v>
      </c>
      <c r="L55">
        <v>0</v>
      </c>
      <c r="M55">
        <v>0</v>
      </c>
      <c r="N55">
        <v>84</v>
      </c>
      <c r="O55">
        <v>0</v>
      </c>
      <c r="P55">
        <v>0</v>
      </c>
      <c r="Q55">
        <v>0</v>
      </c>
      <c r="R55">
        <v>0</v>
      </c>
      <c r="S55" s="13">
        <f t="shared" si="0"/>
        <v>225</v>
      </c>
      <c r="T55" s="13">
        <f t="shared" si="3"/>
        <v>3</v>
      </c>
      <c r="U55" s="43">
        <v>24</v>
      </c>
    </row>
    <row r="56" spans="1:21" x14ac:dyDescent="0.2">
      <c r="A56" s="13">
        <v>54</v>
      </c>
      <c r="B56" t="s">
        <v>344</v>
      </c>
      <c r="C56" t="s">
        <v>27</v>
      </c>
      <c r="D56" t="s">
        <v>31</v>
      </c>
      <c r="E56">
        <v>0</v>
      </c>
      <c r="F56">
        <v>0</v>
      </c>
      <c r="G56">
        <v>0</v>
      </c>
      <c r="H56">
        <v>53</v>
      </c>
      <c r="I56">
        <f>+(U56+100)/2</f>
        <v>39.5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74</v>
      </c>
      <c r="Q56">
        <v>56</v>
      </c>
      <c r="R56">
        <v>0</v>
      </c>
      <c r="S56" s="13">
        <f t="shared" si="0"/>
        <v>222.5</v>
      </c>
      <c r="T56" s="13">
        <f t="shared" si="3"/>
        <v>4</v>
      </c>
      <c r="U56" s="43">
        <v>-21</v>
      </c>
    </row>
    <row r="57" spans="1:21" x14ac:dyDescent="0.2">
      <c r="A57" s="13">
        <v>55</v>
      </c>
      <c r="B57" t="s">
        <v>150</v>
      </c>
      <c r="C57" t="s">
        <v>77</v>
      </c>
      <c r="D57" t="s">
        <v>29</v>
      </c>
      <c r="E57">
        <v>50</v>
      </c>
      <c r="F57">
        <v>87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84</v>
      </c>
      <c r="Q57">
        <v>0</v>
      </c>
      <c r="R57">
        <v>0</v>
      </c>
      <c r="S57" s="13">
        <f t="shared" si="0"/>
        <v>221</v>
      </c>
      <c r="T57" s="13">
        <f t="shared" si="3"/>
        <v>3</v>
      </c>
      <c r="U57" s="43">
        <v>0</v>
      </c>
    </row>
    <row r="58" spans="1:21" x14ac:dyDescent="0.2">
      <c r="A58" s="13">
        <v>56</v>
      </c>
      <c r="B58" t="s">
        <v>429</v>
      </c>
      <c r="C58" t="s">
        <v>56</v>
      </c>
      <c r="D58" t="s">
        <v>29</v>
      </c>
      <c r="E58">
        <v>0</v>
      </c>
      <c r="F58">
        <v>0</v>
      </c>
      <c r="G58">
        <v>0</v>
      </c>
      <c r="H58">
        <v>0</v>
      </c>
      <c r="I58">
        <f>+(U58+100)/2</f>
        <v>78</v>
      </c>
      <c r="J58">
        <v>0</v>
      </c>
      <c r="K58">
        <v>0</v>
      </c>
      <c r="L58">
        <v>0</v>
      </c>
      <c r="M58">
        <v>62</v>
      </c>
      <c r="N58">
        <v>0</v>
      </c>
      <c r="O58">
        <v>0</v>
      </c>
      <c r="P58">
        <v>77</v>
      </c>
      <c r="Q58">
        <v>0</v>
      </c>
      <c r="R58">
        <v>0</v>
      </c>
      <c r="S58" s="13">
        <f t="shared" si="0"/>
        <v>217</v>
      </c>
      <c r="T58" s="13">
        <f t="shared" si="3"/>
        <v>3</v>
      </c>
      <c r="U58" s="43">
        <v>56</v>
      </c>
    </row>
    <row r="59" spans="1:21" x14ac:dyDescent="0.2">
      <c r="A59" s="13">
        <v>57</v>
      </c>
      <c r="B59" t="s">
        <v>139</v>
      </c>
      <c r="C59" t="s">
        <v>30</v>
      </c>
      <c r="D59" t="s">
        <v>29</v>
      </c>
      <c r="E59">
        <v>70</v>
      </c>
      <c r="F59">
        <v>0</v>
      </c>
      <c r="G59">
        <v>58</v>
      </c>
      <c r="H59">
        <v>88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 s="13">
        <f t="shared" si="0"/>
        <v>216</v>
      </c>
      <c r="T59" s="13">
        <f t="shared" si="3"/>
        <v>3</v>
      </c>
      <c r="U59" s="43">
        <v>0</v>
      </c>
    </row>
    <row r="60" spans="1:21" x14ac:dyDescent="0.2">
      <c r="A60" s="13">
        <v>58</v>
      </c>
      <c r="B60" t="s">
        <v>318</v>
      </c>
      <c r="C60" t="s">
        <v>35</v>
      </c>
      <c r="D60" t="s">
        <v>29</v>
      </c>
      <c r="E60">
        <v>0</v>
      </c>
      <c r="F60">
        <v>86</v>
      </c>
      <c r="G60">
        <v>0</v>
      </c>
      <c r="H60">
        <v>73</v>
      </c>
      <c r="I60">
        <v>0</v>
      </c>
      <c r="J60">
        <v>0</v>
      </c>
      <c r="K60">
        <v>0</v>
      </c>
      <c r="L60">
        <v>0</v>
      </c>
      <c r="M60">
        <v>56</v>
      </c>
      <c r="N60">
        <v>0</v>
      </c>
      <c r="O60">
        <v>0</v>
      </c>
      <c r="P60">
        <v>0</v>
      </c>
      <c r="Q60">
        <v>0</v>
      </c>
      <c r="R60">
        <v>0</v>
      </c>
      <c r="S60" s="13">
        <f t="shared" si="0"/>
        <v>215</v>
      </c>
      <c r="T60" s="13">
        <f t="shared" si="3"/>
        <v>3</v>
      </c>
      <c r="U60" s="43">
        <v>0</v>
      </c>
    </row>
    <row r="61" spans="1:21" x14ac:dyDescent="0.2">
      <c r="A61" s="13">
        <v>59</v>
      </c>
      <c r="B61" t="s">
        <v>331</v>
      </c>
      <c r="C61" t="s">
        <v>32</v>
      </c>
      <c r="D61" t="s">
        <v>29</v>
      </c>
      <c r="E61">
        <v>0</v>
      </c>
      <c r="F61">
        <v>0</v>
      </c>
      <c r="G61">
        <v>0</v>
      </c>
      <c r="H61">
        <v>71</v>
      </c>
      <c r="I61">
        <f>+(U61+100)/2</f>
        <v>55.5</v>
      </c>
      <c r="J61">
        <v>0</v>
      </c>
      <c r="K61">
        <v>87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 s="13">
        <f t="shared" si="0"/>
        <v>213.5</v>
      </c>
      <c r="T61" s="13">
        <f t="shared" si="3"/>
        <v>3</v>
      </c>
      <c r="U61" s="43">
        <v>11</v>
      </c>
    </row>
    <row r="62" spans="1:21" x14ac:dyDescent="0.2">
      <c r="A62" s="13">
        <v>60</v>
      </c>
      <c r="B62" t="s">
        <v>146</v>
      </c>
      <c r="C62" t="s">
        <v>35</v>
      </c>
      <c r="D62" t="s">
        <v>28</v>
      </c>
      <c r="E62">
        <v>56</v>
      </c>
      <c r="F62">
        <v>0</v>
      </c>
      <c r="G62">
        <v>0</v>
      </c>
      <c r="H62">
        <v>86</v>
      </c>
      <c r="I62">
        <v>0</v>
      </c>
      <c r="J62">
        <v>0</v>
      </c>
      <c r="K62">
        <v>0</v>
      </c>
      <c r="L62">
        <v>0</v>
      </c>
      <c r="M62">
        <v>66</v>
      </c>
      <c r="N62">
        <v>0</v>
      </c>
      <c r="O62">
        <v>0</v>
      </c>
      <c r="P62">
        <v>0</v>
      </c>
      <c r="Q62">
        <v>0</v>
      </c>
      <c r="R62">
        <v>0</v>
      </c>
      <c r="S62" s="13">
        <f t="shared" si="0"/>
        <v>208</v>
      </c>
      <c r="T62" s="13">
        <f t="shared" si="3"/>
        <v>3</v>
      </c>
      <c r="U62" s="43">
        <v>0</v>
      </c>
    </row>
    <row r="63" spans="1:21" x14ac:dyDescent="0.2">
      <c r="A63" s="13">
        <v>61</v>
      </c>
      <c r="B63" t="s">
        <v>143</v>
      </c>
      <c r="C63" t="s">
        <v>30</v>
      </c>
      <c r="D63" t="s">
        <v>28</v>
      </c>
      <c r="E63">
        <v>59</v>
      </c>
      <c r="F63">
        <v>0</v>
      </c>
      <c r="G63">
        <v>74</v>
      </c>
      <c r="H63">
        <v>0</v>
      </c>
      <c r="I63">
        <v>0</v>
      </c>
      <c r="J63">
        <v>0</v>
      </c>
      <c r="K63">
        <v>0</v>
      </c>
      <c r="L63">
        <v>0</v>
      </c>
      <c r="M63">
        <v>70</v>
      </c>
      <c r="N63">
        <v>0</v>
      </c>
      <c r="O63">
        <v>0</v>
      </c>
      <c r="P63">
        <v>0</v>
      </c>
      <c r="Q63">
        <v>0</v>
      </c>
      <c r="R63">
        <v>0</v>
      </c>
      <c r="S63" s="13">
        <f t="shared" si="0"/>
        <v>203</v>
      </c>
      <c r="T63" s="13">
        <f t="shared" si="3"/>
        <v>3</v>
      </c>
      <c r="U63" s="43">
        <v>0</v>
      </c>
    </row>
    <row r="64" spans="1:21" x14ac:dyDescent="0.2">
      <c r="A64" s="13">
        <v>62</v>
      </c>
      <c r="B64" t="s">
        <v>291</v>
      </c>
      <c r="C64" t="s">
        <v>32</v>
      </c>
      <c r="D64" t="s">
        <v>28</v>
      </c>
      <c r="E64">
        <v>0</v>
      </c>
      <c r="F64">
        <v>0</v>
      </c>
      <c r="G64">
        <v>63</v>
      </c>
      <c r="H64">
        <v>77</v>
      </c>
      <c r="I64">
        <f>+(U64+100)/2</f>
        <v>60.5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 s="13">
        <f t="shared" si="0"/>
        <v>200.5</v>
      </c>
      <c r="T64" s="13">
        <f t="shared" si="3"/>
        <v>3</v>
      </c>
      <c r="U64" s="43">
        <v>21</v>
      </c>
    </row>
    <row r="65" spans="1:21" x14ac:dyDescent="0.2">
      <c r="A65" s="13">
        <v>63</v>
      </c>
      <c r="B65" t="s">
        <v>94</v>
      </c>
      <c r="C65" t="s">
        <v>30</v>
      </c>
      <c r="D65" t="s">
        <v>26</v>
      </c>
      <c r="E65">
        <v>100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100</v>
      </c>
      <c r="N65">
        <v>0</v>
      </c>
      <c r="O65">
        <v>0</v>
      </c>
      <c r="P65">
        <v>0</v>
      </c>
      <c r="Q65">
        <v>0</v>
      </c>
      <c r="R65">
        <v>0</v>
      </c>
      <c r="S65" s="13">
        <f t="shared" si="0"/>
        <v>200</v>
      </c>
      <c r="T65" s="13">
        <v>6</v>
      </c>
      <c r="U65" s="43">
        <v>0</v>
      </c>
    </row>
    <row r="66" spans="1:21" x14ac:dyDescent="0.2">
      <c r="A66" s="13">
        <v>64</v>
      </c>
      <c r="B66" t="s">
        <v>162</v>
      </c>
      <c r="C66" t="s">
        <v>30</v>
      </c>
      <c r="D66" t="s">
        <v>33</v>
      </c>
      <c r="E66">
        <v>28</v>
      </c>
      <c r="F66">
        <v>0</v>
      </c>
      <c r="G66">
        <v>49</v>
      </c>
      <c r="H66">
        <v>46</v>
      </c>
      <c r="I66">
        <v>0</v>
      </c>
      <c r="J66">
        <v>0</v>
      </c>
      <c r="K66">
        <v>0</v>
      </c>
      <c r="L66">
        <v>76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 s="13">
        <f t="shared" si="0"/>
        <v>199</v>
      </c>
      <c r="T66" s="13">
        <f t="shared" ref="T66:T76" si="4">COUNTIF(E66:R66,"&gt;0")</f>
        <v>4</v>
      </c>
      <c r="U66" s="43">
        <v>0</v>
      </c>
    </row>
    <row r="67" spans="1:21" x14ac:dyDescent="0.2">
      <c r="A67" s="13">
        <v>65</v>
      </c>
      <c r="B67" t="s">
        <v>55</v>
      </c>
      <c r="C67" t="s">
        <v>56</v>
      </c>
      <c r="D67" t="s">
        <v>28</v>
      </c>
      <c r="E67">
        <v>55</v>
      </c>
      <c r="F67">
        <v>0</v>
      </c>
      <c r="G67">
        <v>70</v>
      </c>
      <c r="H67">
        <v>0</v>
      </c>
      <c r="I67">
        <f>+(U67+100)/2</f>
        <v>73.5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 s="13">
        <f t="shared" ref="S67:S130" si="5">SUM(E67:R67)</f>
        <v>198.5</v>
      </c>
      <c r="T67" s="13">
        <f t="shared" si="4"/>
        <v>3</v>
      </c>
      <c r="U67" s="43">
        <v>47</v>
      </c>
    </row>
    <row r="68" spans="1:21" x14ac:dyDescent="0.2">
      <c r="A68" s="13">
        <v>66</v>
      </c>
      <c r="B68" t="s">
        <v>229</v>
      </c>
      <c r="C68" t="s">
        <v>38</v>
      </c>
      <c r="D68" t="s">
        <v>33</v>
      </c>
      <c r="E68">
        <v>7</v>
      </c>
      <c r="F68" t="s">
        <v>628</v>
      </c>
      <c r="G68">
        <v>45</v>
      </c>
      <c r="H68">
        <v>0</v>
      </c>
      <c r="I68">
        <f>+(U68+100)/2</f>
        <v>33</v>
      </c>
      <c r="J68">
        <v>72</v>
      </c>
      <c r="K68">
        <v>0</v>
      </c>
      <c r="L68">
        <v>0</v>
      </c>
      <c r="M68">
        <v>41</v>
      </c>
      <c r="N68">
        <v>0</v>
      </c>
      <c r="O68">
        <v>0</v>
      </c>
      <c r="P68">
        <v>0</v>
      </c>
      <c r="Q68">
        <v>0</v>
      </c>
      <c r="R68">
        <v>0</v>
      </c>
      <c r="S68" s="13">
        <f t="shared" si="5"/>
        <v>198</v>
      </c>
      <c r="T68" s="13">
        <f t="shared" si="4"/>
        <v>5</v>
      </c>
      <c r="U68" s="43">
        <v>-34</v>
      </c>
    </row>
    <row r="69" spans="1:21" x14ac:dyDescent="0.2">
      <c r="A69" s="13">
        <v>67</v>
      </c>
      <c r="B69" t="s">
        <v>161</v>
      </c>
      <c r="C69" t="s">
        <v>27</v>
      </c>
      <c r="D69" t="s">
        <v>33</v>
      </c>
      <c r="E69">
        <v>29</v>
      </c>
      <c r="F69">
        <v>0</v>
      </c>
      <c r="G69">
        <v>0</v>
      </c>
      <c r="H69">
        <v>0</v>
      </c>
      <c r="I69">
        <v>0</v>
      </c>
      <c r="J69">
        <v>0</v>
      </c>
      <c r="K69">
        <v>88</v>
      </c>
      <c r="L69">
        <v>0</v>
      </c>
      <c r="M69">
        <v>0</v>
      </c>
      <c r="N69">
        <v>79</v>
      </c>
      <c r="O69">
        <v>0</v>
      </c>
      <c r="P69">
        <v>0</v>
      </c>
      <c r="Q69">
        <v>0</v>
      </c>
      <c r="R69">
        <v>0</v>
      </c>
      <c r="S69" s="13">
        <f t="shared" si="5"/>
        <v>196</v>
      </c>
      <c r="T69" s="13">
        <f t="shared" si="4"/>
        <v>3</v>
      </c>
      <c r="U69" s="43">
        <v>0</v>
      </c>
    </row>
    <row r="70" spans="1:21" x14ac:dyDescent="0.2">
      <c r="A70" s="13">
        <v>68</v>
      </c>
      <c r="B70" t="s">
        <v>334</v>
      </c>
      <c r="C70" t="s">
        <v>27</v>
      </c>
      <c r="D70" t="s">
        <v>29</v>
      </c>
      <c r="E70">
        <v>0</v>
      </c>
      <c r="F70">
        <v>0</v>
      </c>
      <c r="G70">
        <v>0</v>
      </c>
      <c r="H70">
        <v>67</v>
      </c>
      <c r="I70">
        <f>+(U70+100)/2</f>
        <v>44.5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83</v>
      </c>
      <c r="Q70">
        <v>0</v>
      </c>
      <c r="R70">
        <v>0</v>
      </c>
      <c r="S70" s="13">
        <f t="shared" si="5"/>
        <v>194.5</v>
      </c>
      <c r="T70" s="13">
        <f t="shared" si="4"/>
        <v>3</v>
      </c>
      <c r="U70" s="43">
        <v>-11</v>
      </c>
    </row>
    <row r="71" spans="1:21" x14ac:dyDescent="0.2">
      <c r="A71" s="13">
        <v>69</v>
      </c>
      <c r="B71" t="s">
        <v>570</v>
      </c>
      <c r="C71" t="s">
        <v>56</v>
      </c>
      <c r="D71" t="s">
        <v>26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95</v>
      </c>
      <c r="M71">
        <v>0</v>
      </c>
      <c r="N71">
        <v>99</v>
      </c>
      <c r="O71">
        <v>0</v>
      </c>
      <c r="P71">
        <v>0</v>
      </c>
      <c r="Q71">
        <v>0</v>
      </c>
      <c r="R71">
        <v>0</v>
      </c>
      <c r="S71" s="13">
        <f t="shared" si="5"/>
        <v>194</v>
      </c>
      <c r="T71" s="13">
        <f t="shared" si="4"/>
        <v>2</v>
      </c>
      <c r="U71" s="43">
        <v>0</v>
      </c>
    </row>
    <row r="72" spans="1:21" x14ac:dyDescent="0.2">
      <c r="A72" s="13">
        <v>70</v>
      </c>
      <c r="B72" t="s">
        <v>329</v>
      </c>
      <c r="C72" t="s">
        <v>27</v>
      </c>
      <c r="D72" t="s">
        <v>26</v>
      </c>
      <c r="E72">
        <v>0</v>
      </c>
      <c r="F72">
        <v>0</v>
      </c>
      <c r="G72">
        <v>0</v>
      </c>
      <c r="H72">
        <v>75</v>
      </c>
      <c r="I72">
        <f>+(U72+100)/2</f>
        <v>65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52</v>
      </c>
      <c r="R72">
        <v>0</v>
      </c>
      <c r="S72" s="13">
        <f t="shared" si="5"/>
        <v>192</v>
      </c>
      <c r="T72" s="13">
        <f t="shared" si="4"/>
        <v>3</v>
      </c>
      <c r="U72" s="43">
        <v>30</v>
      </c>
    </row>
    <row r="73" spans="1:21" x14ac:dyDescent="0.2">
      <c r="A73" s="13">
        <v>71</v>
      </c>
      <c r="B73" t="s">
        <v>410</v>
      </c>
      <c r="C73" t="s">
        <v>77</v>
      </c>
      <c r="D73" t="s">
        <v>26</v>
      </c>
      <c r="E73">
        <v>0</v>
      </c>
      <c r="F73">
        <v>0</v>
      </c>
      <c r="G73">
        <v>0</v>
      </c>
      <c r="H73">
        <v>0</v>
      </c>
      <c r="I73">
        <f>+(U73+100)/2</f>
        <v>96.5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95</v>
      </c>
      <c r="Q73">
        <v>0</v>
      </c>
      <c r="R73">
        <v>0</v>
      </c>
      <c r="S73" s="13">
        <f t="shared" si="5"/>
        <v>191.5</v>
      </c>
      <c r="T73" s="13">
        <f t="shared" si="4"/>
        <v>2</v>
      </c>
      <c r="U73" s="43">
        <v>93</v>
      </c>
    </row>
    <row r="74" spans="1:21" x14ac:dyDescent="0.2">
      <c r="A74" s="13">
        <v>72</v>
      </c>
      <c r="B74" t="s">
        <v>413</v>
      </c>
      <c r="C74" t="s">
        <v>27</v>
      </c>
      <c r="D74" t="s">
        <v>28</v>
      </c>
      <c r="E74">
        <v>0</v>
      </c>
      <c r="F74">
        <v>0</v>
      </c>
      <c r="G74">
        <v>0</v>
      </c>
      <c r="H74">
        <v>0</v>
      </c>
      <c r="I74">
        <f>+(U74+100)/2</f>
        <v>92.5</v>
      </c>
      <c r="J74">
        <v>0</v>
      </c>
      <c r="K74">
        <v>99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 s="13">
        <f t="shared" si="5"/>
        <v>191.5</v>
      </c>
      <c r="T74" s="13">
        <f t="shared" si="4"/>
        <v>2</v>
      </c>
      <c r="U74" s="43">
        <v>85</v>
      </c>
    </row>
    <row r="75" spans="1:21" x14ac:dyDescent="0.2">
      <c r="A75" s="13">
        <v>73</v>
      </c>
      <c r="B75" t="s">
        <v>276</v>
      </c>
      <c r="C75" t="s">
        <v>25</v>
      </c>
      <c r="D75" t="s">
        <v>26</v>
      </c>
      <c r="E75">
        <v>0</v>
      </c>
      <c r="F75">
        <v>0</v>
      </c>
      <c r="G75">
        <v>93</v>
      </c>
      <c r="H75">
        <v>98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 s="13">
        <f t="shared" si="5"/>
        <v>191</v>
      </c>
      <c r="T75" s="13">
        <f t="shared" si="4"/>
        <v>2</v>
      </c>
      <c r="U75" s="43">
        <v>0</v>
      </c>
    </row>
    <row r="76" spans="1:21" x14ac:dyDescent="0.2">
      <c r="A76" s="13">
        <v>74</v>
      </c>
      <c r="B76" t="s">
        <v>151</v>
      </c>
      <c r="C76" t="s">
        <v>77</v>
      </c>
      <c r="D76" t="s">
        <v>29</v>
      </c>
      <c r="E76">
        <v>47</v>
      </c>
      <c r="F76">
        <v>85</v>
      </c>
      <c r="G76">
        <v>0</v>
      </c>
      <c r="H76">
        <v>0</v>
      </c>
      <c r="I76">
        <f>+(U76+100)/2</f>
        <v>58.5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 s="13">
        <f t="shared" si="5"/>
        <v>190.5</v>
      </c>
      <c r="T76" s="13">
        <f t="shared" si="4"/>
        <v>3</v>
      </c>
      <c r="U76" s="43">
        <v>17</v>
      </c>
    </row>
    <row r="77" spans="1:21" x14ac:dyDescent="0.2">
      <c r="A77" s="13">
        <v>75</v>
      </c>
      <c r="B77" t="s">
        <v>295</v>
      </c>
      <c r="C77" t="s">
        <v>30</v>
      </c>
      <c r="D77" t="s">
        <v>31</v>
      </c>
      <c r="E77">
        <v>0</v>
      </c>
      <c r="F77">
        <v>0</v>
      </c>
      <c r="G77">
        <v>54</v>
      </c>
      <c r="H77">
        <v>0</v>
      </c>
      <c r="I77">
        <f>+(U77+100)/2</f>
        <v>49.5</v>
      </c>
      <c r="J77">
        <v>0</v>
      </c>
      <c r="K77">
        <v>0</v>
      </c>
      <c r="L77">
        <v>0</v>
      </c>
      <c r="M77">
        <v>0</v>
      </c>
      <c r="N77">
        <v>0</v>
      </c>
      <c r="O77">
        <v>86</v>
      </c>
      <c r="P77">
        <v>0</v>
      </c>
      <c r="Q77">
        <v>0</v>
      </c>
      <c r="R77">
        <v>0</v>
      </c>
      <c r="S77" s="13">
        <f t="shared" si="5"/>
        <v>189.5</v>
      </c>
      <c r="T77" s="13">
        <v>1</v>
      </c>
      <c r="U77" s="43">
        <v>-1</v>
      </c>
    </row>
    <row r="78" spans="1:21" x14ac:dyDescent="0.2">
      <c r="A78" s="13">
        <v>76</v>
      </c>
      <c r="B78" t="s">
        <v>319</v>
      </c>
      <c r="C78" t="s">
        <v>27</v>
      </c>
      <c r="D78" t="s">
        <v>28</v>
      </c>
      <c r="E78">
        <v>0</v>
      </c>
      <c r="F78">
        <v>0</v>
      </c>
      <c r="G78">
        <v>0</v>
      </c>
      <c r="H78">
        <v>97</v>
      </c>
      <c r="I78">
        <f>+(U78+100)/2</f>
        <v>91.5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 s="13">
        <f t="shared" si="5"/>
        <v>188.5</v>
      </c>
      <c r="T78" s="13">
        <f t="shared" ref="T78:T89" si="6">COUNTIF(E78:R78,"&gt;0")</f>
        <v>2</v>
      </c>
      <c r="U78" s="43">
        <v>83</v>
      </c>
    </row>
    <row r="79" spans="1:21" x14ac:dyDescent="0.2">
      <c r="A79" s="13">
        <v>77</v>
      </c>
      <c r="B79" t="s">
        <v>694</v>
      </c>
      <c r="C79" t="s">
        <v>35</v>
      </c>
      <c r="D79" t="s">
        <v>28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90</v>
      </c>
      <c r="Q79">
        <v>92</v>
      </c>
      <c r="R79">
        <v>0</v>
      </c>
      <c r="S79" s="13">
        <f t="shared" si="5"/>
        <v>182</v>
      </c>
      <c r="T79" s="13">
        <f t="shared" si="6"/>
        <v>2</v>
      </c>
      <c r="U79" s="43">
        <v>0</v>
      </c>
    </row>
    <row r="80" spans="1:21" x14ac:dyDescent="0.2">
      <c r="A80" s="13">
        <v>78</v>
      </c>
      <c r="B80" t="s">
        <v>598</v>
      </c>
      <c r="C80" t="s">
        <v>38</v>
      </c>
      <c r="D80" t="s">
        <v>26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83</v>
      </c>
      <c r="N80">
        <v>0</v>
      </c>
      <c r="O80">
        <v>98</v>
      </c>
      <c r="P80">
        <v>0</v>
      </c>
      <c r="Q80">
        <v>0</v>
      </c>
      <c r="R80">
        <v>0</v>
      </c>
      <c r="S80" s="13">
        <f t="shared" si="5"/>
        <v>181</v>
      </c>
      <c r="T80" s="13">
        <f t="shared" si="6"/>
        <v>2</v>
      </c>
      <c r="U80" s="43">
        <v>0</v>
      </c>
    </row>
    <row r="81" spans="1:21" x14ac:dyDescent="0.2">
      <c r="A81" s="13">
        <v>79</v>
      </c>
      <c r="B81" t="s">
        <v>542</v>
      </c>
      <c r="C81" t="s">
        <v>30</v>
      </c>
      <c r="D81" t="s">
        <v>28</v>
      </c>
      <c r="E81">
        <v>0</v>
      </c>
      <c r="F81">
        <v>0</v>
      </c>
      <c r="G81">
        <v>0</v>
      </c>
      <c r="H81">
        <v>0</v>
      </c>
      <c r="I81">
        <v>0</v>
      </c>
      <c r="J81">
        <v>86</v>
      </c>
      <c r="K81">
        <v>0</v>
      </c>
      <c r="L81">
        <v>0</v>
      </c>
      <c r="M81">
        <v>0</v>
      </c>
      <c r="N81">
        <v>0</v>
      </c>
      <c r="O81">
        <v>92</v>
      </c>
      <c r="P81">
        <v>0</v>
      </c>
      <c r="Q81">
        <v>0</v>
      </c>
      <c r="R81">
        <v>0</v>
      </c>
      <c r="S81" s="13">
        <f t="shared" si="5"/>
        <v>178</v>
      </c>
      <c r="T81" s="13">
        <f t="shared" si="6"/>
        <v>2</v>
      </c>
      <c r="U81" s="43">
        <v>0</v>
      </c>
    </row>
    <row r="82" spans="1:21" x14ac:dyDescent="0.2">
      <c r="A82" s="13">
        <v>80</v>
      </c>
      <c r="B82" t="s">
        <v>249</v>
      </c>
      <c r="C82" t="s">
        <v>77</v>
      </c>
      <c r="D82" t="s">
        <v>29</v>
      </c>
      <c r="E82">
        <v>0</v>
      </c>
      <c r="F82">
        <v>89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88</v>
      </c>
      <c r="R82">
        <v>0</v>
      </c>
      <c r="S82" s="13">
        <f t="shared" si="5"/>
        <v>177</v>
      </c>
      <c r="T82" s="13">
        <f t="shared" si="6"/>
        <v>2</v>
      </c>
      <c r="U82" s="43">
        <v>0</v>
      </c>
    </row>
    <row r="83" spans="1:21" x14ac:dyDescent="0.2">
      <c r="A83" s="13">
        <v>81</v>
      </c>
      <c r="B83" t="s">
        <v>540</v>
      </c>
      <c r="C83" t="s">
        <v>30</v>
      </c>
      <c r="D83" t="s">
        <v>31</v>
      </c>
      <c r="E83">
        <v>0</v>
      </c>
      <c r="F83">
        <v>0</v>
      </c>
      <c r="G83">
        <v>0</v>
      </c>
      <c r="H83">
        <v>0</v>
      </c>
      <c r="I83">
        <v>0</v>
      </c>
      <c r="J83">
        <v>91</v>
      </c>
      <c r="K83">
        <v>0</v>
      </c>
      <c r="L83">
        <v>86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 s="13">
        <f t="shared" si="5"/>
        <v>177</v>
      </c>
      <c r="T83" s="13">
        <f t="shared" si="6"/>
        <v>2</v>
      </c>
      <c r="U83" s="43">
        <v>0</v>
      </c>
    </row>
    <row r="84" spans="1:21" x14ac:dyDescent="0.2">
      <c r="A84" s="13">
        <v>82</v>
      </c>
      <c r="B84" t="s">
        <v>321</v>
      </c>
      <c r="C84" t="s">
        <v>27</v>
      </c>
      <c r="D84" t="s">
        <v>26</v>
      </c>
      <c r="E84">
        <v>0</v>
      </c>
      <c r="F84">
        <v>0</v>
      </c>
      <c r="G84">
        <v>0</v>
      </c>
      <c r="H84">
        <v>92</v>
      </c>
      <c r="I84">
        <f>+(U84+100)/2</f>
        <v>84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 s="13">
        <f t="shared" si="5"/>
        <v>176</v>
      </c>
      <c r="T84" s="13">
        <f t="shared" si="6"/>
        <v>2</v>
      </c>
      <c r="U84" s="43">
        <v>68</v>
      </c>
    </row>
    <row r="85" spans="1:21" x14ac:dyDescent="0.2">
      <c r="A85" s="13">
        <v>83</v>
      </c>
      <c r="B85" t="s">
        <v>257</v>
      </c>
      <c r="C85" t="s">
        <v>77</v>
      </c>
      <c r="D85" t="s">
        <v>31</v>
      </c>
      <c r="E85">
        <v>0</v>
      </c>
      <c r="F85">
        <v>76</v>
      </c>
      <c r="G85">
        <v>0</v>
      </c>
      <c r="H85">
        <v>0</v>
      </c>
      <c r="I85">
        <f>+(U85+100)/2</f>
        <v>46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54</v>
      </c>
      <c r="R85">
        <v>0</v>
      </c>
      <c r="S85" s="13">
        <f t="shared" si="5"/>
        <v>176</v>
      </c>
      <c r="T85" s="13">
        <f t="shared" si="6"/>
        <v>3</v>
      </c>
      <c r="U85" s="43">
        <v>-8</v>
      </c>
    </row>
    <row r="86" spans="1:21" x14ac:dyDescent="0.2">
      <c r="A86" s="13">
        <v>84</v>
      </c>
      <c r="B86" t="s">
        <v>422</v>
      </c>
      <c r="C86" t="s">
        <v>77</v>
      </c>
      <c r="D86" t="s">
        <v>28</v>
      </c>
      <c r="E86">
        <v>0</v>
      </c>
      <c r="F86">
        <v>0</v>
      </c>
      <c r="G86">
        <v>0</v>
      </c>
      <c r="H86">
        <v>0</v>
      </c>
      <c r="I86">
        <f>+(U86+100)/2</f>
        <v>82.5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93</v>
      </c>
      <c r="R86">
        <v>0</v>
      </c>
      <c r="S86" s="13">
        <f t="shared" si="5"/>
        <v>175.5</v>
      </c>
      <c r="T86" s="13">
        <f t="shared" si="6"/>
        <v>2</v>
      </c>
      <c r="U86" s="43">
        <v>65</v>
      </c>
    </row>
    <row r="87" spans="1:21" x14ac:dyDescent="0.2">
      <c r="A87" s="13">
        <v>85</v>
      </c>
      <c r="B87" t="s">
        <v>424</v>
      </c>
      <c r="C87" t="s">
        <v>38</v>
      </c>
      <c r="D87" t="s">
        <v>26</v>
      </c>
      <c r="E87">
        <v>0</v>
      </c>
      <c r="F87">
        <v>0</v>
      </c>
      <c r="G87">
        <v>0</v>
      </c>
      <c r="H87">
        <v>0</v>
      </c>
      <c r="I87">
        <f>+(U87+100)/2</f>
        <v>81</v>
      </c>
      <c r="J87">
        <v>93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 s="13">
        <f t="shared" si="5"/>
        <v>174</v>
      </c>
      <c r="T87" s="13">
        <f t="shared" si="6"/>
        <v>2</v>
      </c>
      <c r="U87" s="43">
        <v>62</v>
      </c>
    </row>
    <row r="88" spans="1:21" x14ac:dyDescent="0.2">
      <c r="A88" s="13">
        <v>86</v>
      </c>
      <c r="B88" t="s">
        <v>60</v>
      </c>
      <c r="C88" t="s">
        <v>30</v>
      </c>
      <c r="D88" t="s">
        <v>26</v>
      </c>
      <c r="E88">
        <v>9</v>
      </c>
      <c r="F88">
        <v>0</v>
      </c>
      <c r="G88">
        <v>47</v>
      </c>
      <c r="H88">
        <v>43</v>
      </c>
      <c r="I88">
        <v>0</v>
      </c>
      <c r="J88">
        <v>0</v>
      </c>
      <c r="K88">
        <v>0</v>
      </c>
      <c r="L88">
        <v>73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 s="13">
        <f t="shared" si="5"/>
        <v>172</v>
      </c>
      <c r="T88" s="13">
        <f t="shared" si="6"/>
        <v>4</v>
      </c>
      <c r="U88" s="43">
        <v>0</v>
      </c>
    </row>
    <row r="89" spans="1:21" x14ac:dyDescent="0.2">
      <c r="A89" s="13">
        <v>87</v>
      </c>
      <c r="B89" t="s">
        <v>417</v>
      </c>
      <c r="C89" t="s">
        <v>35</v>
      </c>
      <c r="D89" t="s">
        <v>28</v>
      </c>
      <c r="E89">
        <v>0</v>
      </c>
      <c r="F89">
        <v>0</v>
      </c>
      <c r="G89">
        <v>0</v>
      </c>
      <c r="H89">
        <v>0</v>
      </c>
      <c r="I89">
        <f>+(U89+100)/2</f>
        <v>87.5</v>
      </c>
      <c r="J89">
        <v>0</v>
      </c>
      <c r="K89">
        <v>0</v>
      </c>
      <c r="L89">
        <v>0</v>
      </c>
      <c r="M89">
        <v>84</v>
      </c>
      <c r="N89">
        <v>0</v>
      </c>
      <c r="O89">
        <v>0</v>
      </c>
      <c r="P89">
        <v>0</v>
      </c>
      <c r="Q89">
        <v>0</v>
      </c>
      <c r="R89">
        <v>0</v>
      </c>
      <c r="S89" s="13">
        <f t="shared" si="5"/>
        <v>171.5</v>
      </c>
      <c r="T89" s="13">
        <f t="shared" si="6"/>
        <v>2</v>
      </c>
      <c r="U89" s="43">
        <v>75</v>
      </c>
    </row>
    <row r="90" spans="1:21" x14ac:dyDescent="0.2">
      <c r="A90" s="13">
        <v>88</v>
      </c>
      <c r="B90" t="s">
        <v>48</v>
      </c>
      <c r="C90" t="s">
        <v>30</v>
      </c>
      <c r="D90" t="s">
        <v>26</v>
      </c>
      <c r="E90">
        <v>35</v>
      </c>
      <c r="F90">
        <v>0</v>
      </c>
      <c r="G90">
        <v>62</v>
      </c>
      <c r="H90">
        <v>74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 s="13">
        <f t="shared" si="5"/>
        <v>171</v>
      </c>
      <c r="T90" s="13">
        <v>1</v>
      </c>
      <c r="U90" s="43">
        <v>0</v>
      </c>
    </row>
    <row r="91" spans="1:21" x14ac:dyDescent="0.2">
      <c r="A91" s="13">
        <v>89</v>
      </c>
      <c r="B91" t="s">
        <v>282</v>
      </c>
      <c r="C91" t="s">
        <v>77</v>
      </c>
      <c r="D91" t="s">
        <v>26</v>
      </c>
      <c r="E91">
        <v>0</v>
      </c>
      <c r="F91">
        <v>0</v>
      </c>
      <c r="G91">
        <v>83</v>
      </c>
      <c r="H91">
        <v>0</v>
      </c>
      <c r="I91">
        <f>+(U91+100)/2</f>
        <v>88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 s="13">
        <f t="shared" si="5"/>
        <v>171</v>
      </c>
      <c r="T91" s="13">
        <f>COUNTIF(E91:R91,"&gt;0")</f>
        <v>2</v>
      </c>
      <c r="U91" s="43">
        <v>76</v>
      </c>
    </row>
    <row r="92" spans="1:21" x14ac:dyDescent="0.2">
      <c r="A92" s="13">
        <v>90</v>
      </c>
      <c r="B92" t="s">
        <v>416</v>
      </c>
      <c r="C92" t="s">
        <v>38</v>
      </c>
      <c r="D92" t="s">
        <v>26</v>
      </c>
      <c r="E92">
        <v>0</v>
      </c>
      <c r="F92">
        <v>0</v>
      </c>
      <c r="G92">
        <v>0</v>
      </c>
      <c r="H92">
        <v>0</v>
      </c>
      <c r="I92">
        <f>+(U92+100)/2</f>
        <v>89</v>
      </c>
      <c r="J92">
        <v>0</v>
      </c>
      <c r="K92">
        <v>0</v>
      </c>
      <c r="L92">
        <v>0</v>
      </c>
      <c r="M92">
        <v>79</v>
      </c>
      <c r="N92">
        <v>0</v>
      </c>
      <c r="O92">
        <v>0</v>
      </c>
      <c r="P92">
        <v>0</v>
      </c>
      <c r="Q92">
        <v>0</v>
      </c>
      <c r="R92">
        <v>0</v>
      </c>
      <c r="S92" s="13">
        <f t="shared" si="5"/>
        <v>168</v>
      </c>
      <c r="T92" s="13">
        <v>1</v>
      </c>
      <c r="U92" s="43">
        <v>78</v>
      </c>
    </row>
    <row r="93" spans="1:21" x14ac:dyDescent="0.2">
      <c r="A93" s="13">
        <v>91</v>
      </c>
      <c r="B93" t="s">
        <v>541</v>
      </c>
      <c r="C93" t="s">
        <v>38</v>
      </c>
      <c r="D93" t="s">
        <v>26</v>
      </c>
      <c r="E93">
        <v>0</v>
      </c>
      <c r="F93">
        <v>0</v>
      </c>
      <c r="G93">
        <v>0</v>
      </c>
      <c r="H93">
        <v>0</v>
      </c>
      <c r="I93">
        <v>0</v>
      </c>
      <c r="J93">
        <v>88</v>
      </c>
      <c r="K93">
        <v>0</v>
      </c>
      <c r="L93">
        <v>79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 s="13">
        <f t="shared" si="5"/>
        <v>167</v>
      </c>
      <c r="T93" s="13">
        <f>COUNTIF(E93:R93,"&gt;0")</f>
        <v>2</v>
      </c>
      <c r="U93" s="43">
        <v>0</v>
      </c>
    </row>
    <row r="94" spans="1:21" x14ac:dyDescent="0.2">
      <c r="A94" s="13">
        <v>92</v>
      </c>
      <c r="B94" t="s">
        <v>135</v>
      </c>
      <c r="C94" t="s">
        <v>30</v>
      </c>
      <c r="D94" t="s">
        <v>26</v>
      </c>
      <c r="E94">
        <v>75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91</v>
      </c>
      <c r="O94">
        <v>0</v>
      </c>
      <c r="P94">
        <v>0</v>
      </c>
      <c r="Q94">
        <v>0</v>
      </c>
      <c r="R94">
        <v>0</v>
      </c>
      <c r="S94" s="13">
        <f t="shared" si="5"/>
        <v>166</v>
      </c>
      <c r="T94" s="13">
        <f>COUNTIF(E94:R94,"&gt;0")</f>
        <v>2</v>
      </c>
      <c r="U94" s="43">
        <v>0</v>
      </c>
    </row>
    <row r="95" spans="1:21" x14ac:dyDescent="0.2">
      <c r="A95" s="13">
        <v>93</v>
      </c>
      <c r="B95" t="s">
        <v>65</v>
      </c>
      <c r="C95" t="s">
        <v>30</v>
      </c>
      <c r="D95" t="s">
        <v>28</v>
      </c>
      <c r="E95">
        <v>76</v>
      </c>
      <c r="F95">
        <v>0</v>
      </c>
      <c r="G95">
        <v>0</v>
      </c>
      <c r="H95">
        <v>89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 s="13">
        <f t="shared" si="5"/>
        <v>165</v>
      </c>
      <c r="T95" s="13">
        <f>COUNTIF(E95:R95,"&gt;0")</f>
        <v>2</v>
      </c>
      <c r="U95" s="43">
        <v>0</v>
      </c>
    </row>
    <row r="96" spans="1:21" x14ac:dyDescent="0.2">
      <c r="A96" s="13">
        <v>94</v>
      </c>
      <c r="B96" t="s">
        <v>283</v>
      </c>
      <c r="C96" t="s">
        <v>30</v>
      </c>
      <c r="D96" t="s">
        <v>28</v>
      </c>
      <c r="E96">
        <v>0</v>
      </c>
      <c r="F96">
        <v>0</v>
      </c>
      <c r="G96">
        <v>78</v>
      </c>
      <c r="H96">
        <v>87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 s="13">
        <f t="shared" si="5"/>
        <v>165</v>
      </c>
      <c r="T96" s="13">
        <f>COUNTIF(E96:R96,"&gt;0")</f>
        <v>2</v>
      </c>
      <c r="U96" s="43">
        <v>0</v>
      </c>
    </row>
    <row r="97" spans="1:22" x14ac:dyDescent="0.2">
      <c r="A97" s="13">
        <v>95</v>
      </c>
      <c r="B97" t="s">
        <v>250</v>
      </c>
      <c r="C97" t="s">
        <v>30</v>
      </c>
      <c r="D97" t="s">
        <v>28</v>
      </c>
      <c r="E97">
        <v>0</v>
      </c>
      <c r="F97">
        <v>88</v>
      </c>
      <c r="G97">
        <v>0</v>
      </c>
      <c r="H97">
        <v>0</v>
      </c>
      <c r="I97">
        <f>+(U97+100)/2</f>
        <v>76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 s="13">
        <f t="shared" si="5"/>
        <v>164</v>
      </c>
      <c r="T97" s="13">
        <f>COUNTIF(E97:R97,"&gt;0")</f>
        <v>2</v>
      </c>
      <c r="U97" s="43">
        <v>52</v>
      </c>
    </row>
    <row r="98" spans="1:22" x14ac:dyDescent="0.2">
      <c r="A98" s="13">
        <v>96</v>
      </c>
      <c r="B98" t="s">
        <v>132</v>
      </c>
      <c r="C98" t="s">
        <v>30</v>
      </c>
      <c r="D98" t="s">
        <v>26</v>
      </c>
      <c r="E98">
        <v>82</v>
      </c>
      <c r="F98">
        <v>0</v>
      </c>
      <c r="G98">
        <v>81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 s="13">
        <f t="shared" si="5"/>
        <v>163</v>
      </c>
      <c r="T98" s="13">
        <v>6</v>
      </c>
      <c r="U98" s="43">
        <v>0</v>
      </c>
    </row>
    <row r="99" spans="1:22" x14ac:dyDescent="0.2">
      <c r="A99" s="13">
        <v>97</v>
      </c>
      <c r="B99" t="s">
        <v>133</v>
      </c>
      <c r="C99" t="s">
        <v>30</v>
      </c>
      <c r="D99" t="s">
        <v>26</v>
      </c>
      <c r="E99">
        <v>80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80</v>
      </c>
      <c r="N99">
        <v>0</v>
      </c>
      <c r="O99">
        <v>0</v>
      </c>
      <c r="P99">
        <v>0</v>
      </c>
      <c r="Q99">
        <v>0</v>
      </c>
      <c r="R99">
        <v>0</v>
      </c>
      <c r="S99" s="13">
        <f t="shared" si="5"/>
        <v>160</v>
      </c>
      <c r="T99" s="13">
        <f t="shared" ref="T99:T141" si="7">COUNTIF(E99:R99,"&gt;0")</f>
        <v>2</v>
      </c>
      <c r="U99" s="43">
        <v>0</v>
      </c>
    </row>
    <row r="100" spans="1:22" x14ac:dyDescent="0.2">
      <c r="A100" s="13">
        <v>98</v>
      </c>
      <c r="B100" t="s">
        <v>407</v>
      </c>
      <c r="C100" t="s">
        <v>38</v>
      </c>
      <c r="D100" t="s">
        <v>28</v>
      </c>
      <c r="E100">
        <v>0</v>
      </c>
      <c r="F100">
        <v>0</v>
      </c>
      <c r="G100">
        <v>0</v>
      </c>
      <c r="H100">
        <v>85</v>
      </c>
      <c r="I100">
        <f>+(U100+100)/2</f>
        <v>72.5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 s="13">
        <f t="shared" si="5"/>
        <v>157.5</v>
      </c>
      <c r="T100" s="13">
        <f t="shared" si="7"/>
        <v>2</v>
      </c>
      <c r="U100" s="43">
        <v>45</v>
      </c>
    </row>
    <row r="101" spans="1:22" x14ac:dyDescent="0.2">
      <c r="A101" s="13">
        <v>99</v>
      </c>
      <c r="B101" t="s">
        <v>141</v>
      </c>
      <c r="C101" t="s">
        <v>38</v>
      </c>
      <c r="D101" t="s">
        <v>29</v>
      </c>
      <c r="E101">
        <v>64</v>
      </c>
      <c r="F101">
        <v>91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 s="13">
        <f t="shared" si="5"/>
        <v>155</v>
      </c>
      <c r="T101" s="13">
        <f t="shared" si="7"/>
        <v>2</v>
      </c>
      <c r="U101" s="43">
        <v>0</v>
      </c>
    </row>
    <row r="102" spans="1:22" x14ac:dyDescent="0.2">
      <c r="A102" s="13">
        <v>100</v>
      </c>
      <c r="B102" t="s">
        <v>252</v>
      </c>
      <c r="C102" t="s">
        <v>77</v>
      </c>
      <c r="D102" t="s">
        <v>31</v>
      </c>
      <c r="E102">
        <v>0</v>
      </c>
      <c r="F102">
        <v>82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73</v>
      </c>
      <c r="R102">
        <v>0</v>
      </c>
      <c r="S102" s="13">
        <f t="shared" si="5"/>
        <v>155</v>
      </c>
      <c r="T102" s="13">
        <f t="shared" si="7"/>
        <v>2</v>
      </c>
      <c r="U102" s="43">
        <v>0</v>
      </c>
    </row>
    <row r="103" spans="1:22" x14ac:dyDescent="0.2">
      <c r="A103" s="13">
        <v>101</v>
      </c>
      <c r="B103" t="s">
        <v>438</v>
      </c>
      <c r="C103" t="s">
        <v>27</v>
      </c>
      <c r="D103" t="s">
        <v>28</v>
      </c>
      <c r="E103">
        <v>0</v>
      </c>
      <c r="F103">
        <v>0</v>
      </c>
      <c r="G103">
        <v>0</v>
      </c>
      <c r="H103">
        <v>0</v>
      </c>
      <c r="I103">
        <f>+(U103+100)/2</f>
        <v>68.5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86</v>
      </c>
      <c r="Q103">
        <v>0</v>
      </c>
      <c r="R103">
        <v>0</v>
      </c>
      <c r="S103" s="13">
        <f t="shared" si="5"/>
        <v>154.5</v>
      </c>
      <c r="T103" s="13">
        <f t="shared" si="7"/>
        <v>2</v>
      </c>
      <c r="U103" s="43">
        <v>37</v>
      </c>
    </row>
    <row r="104" spans="1:22" x14ac:dyDescent="0.2">
      <c r="A104" s="13">
        <v>102</v>
      </c>
      <c r="B104" t="s">
        <v>108</v>
      </c>
      <c r="C104" t="s">
        <v>30</v>
      </c>
      <c r="D104" t="s">
        <v>26</v>
      </c>
      <c r="E104">
        <v>34</v>
      </c>
      <c r="F104">
        <v>0</v>
      </c>
      <c r="G104">
        <v>59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60</v>
      </c>
      <c r="N104">
        <v>0</v>
      </c>
      <c r="O104">
        <v>0</v>
      </c>
      <c r="P104">
        <v>0</v>
      </c>
      <c r="Q104">
        <v>0</v>
      </c>
      <c r="R104">
        <v>0</v>
      </c>
      <c r="S104" s="13">
        <f t="shared" si="5"/>
        <v>153</v>
      </c>
      <c r="T104" s="13">
        <f t="shared" si="7"/>
        <v>3</v>
      </c>
      <c r="U104" s="43">
        <v>0</v>
      </c>
    </row>
    <row r="105" spans="1:22" x14ac:dyDescent="0.2">
      <c r="A105" s="13">
        <v>103</v>
      </c>
      <c r="B105" t="s">
        <v>136</v>
      </c>
      <c r="C105" t="s">
        <v>56</v>
      </c>
      <c r="D105" t="s">
        <v>28</v>
      </c>
      <c r="E105">
        <v>73</v>
      </c>
      <c r="F105">
        <v>0</v>
      </c>
      <c r="G105">
        <v>79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 s="13">
        <f t="shared" si="5"/>
        <v>152</v>
      </c>
      <c r="T105" s="13">
        <f t="shared" si="7"/>
        <v>2</v>
      </c>
      <c r="U105" s="43">
        <v>0</v>
      </c>
    </row>
    <row r="106" spans="1:22" x14ac:dyDescent="0.2">
      <c r="A106" s="13">
        <v>104</v>
      </c>
      <c r="B106" t="s">
        <v>551</v>
      </c>
      <c r="C106" t="s">
        <v>35</v>
      </c>
      <c r="D106" t="s">
        <v>33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73</v>
      </c>
      <c r="K106">
        <v>79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 s="13">
        <f t="shared" si="5"/>
        <v>152</v>
      </c>
      <c r="T106" s="13">
        <f t="shared" si="7"/>
        <v>2</v>
      </c>
      <c r="U106" s="43">
        <v>0</v>
      </c>
    </row>
    <row r="107" spans="1:22" x14ac:dyDescent="0.2">
      <c r="A107" s="13">
        <v>105</v>
      </c>
      <c r="B107" t="s">
        <v>567</v>
      </c>
      <c r="C107" t="s">
        <v>30</v>
      </c>
      <c r="D107" t="s">
        <v>28</v>
      </c>
      <c r="E107">
        <v>62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89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 s="13">
        <f t="shared" si="5"/>
        <v>151</v>
      </c>
      <c r="T107" s="13">
        <f t="shared" si="7"/>
        <v>2</v>
      </c>
      <c r="U107" s="43">
        <v>0</v>
      </c>
    </row>
    <row r="108" spans="1:22" x14ac:dyDescent="0.2">
      <c r="A108" s="13">
        <v>106</v>
      </c>
      <c r="B108" t="s">
        <v>336</v>
      </c>
      <c r="C108" t="s">
        <v>32</v>
      </c>
      <c r="D108" t="s">
        <v>29</v>
      </c>
      <c r="E108">
        <v>0</v>
      </c>
      <c r="F108">
        <v>0</v>
      </c>
      <c r="G108">
        <v>0</v>
      </c>
      <c r="H108">
        <v>64</v>
      </c>
      <c r="I108">
        <v>0</v>
      </c>
      <c r="J108">
        <v>0</v>
      </c>
      <c r="K108">
        <v>86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 s="13">
        <f t="shared" si="5"/>
        <v>150</v>
      </c>
      <c r="T108" s="13">
        <f t="shared" si="7"/>
        <v>2</v>
      </c>
      <c r="U108" s="43">
        <v>0</v>
      </c>
      <c r="V108" t="s">
        <v>22</v>
      </c>
    </row>
    <row r="109" spans="1:22" x14ac:dyDescent="0.2">
      <c r="A109" s="13">
        <v>107</v>
      </c>
      <c r="B109" t="s">
        <v>63</v>
      </c>
      <c r="C109" t="s">
        <v>30</v>
      </c>
      <c r="D109" t="s">
        <v>28</v>
      </c>
      <c r="E109">
        <v>61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88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 s="13">
        <f t="shared" si="5"/>
        <v>149</v>
      </c>
      <c r="T109" s="13">
        <f t="shared" si="7"/>
        <v>2</v>
      </c>
      <c r="U109" s="43">
        <v>0</v>
      </c>
    </row>
    <row r="110" spans="1:22" x14ac:dyDescent="0.2">
      <c r="A110" s="13">
        <v>108</v>
      </c>
      <c r="B110" t="s">
        <v>287</v>
      </c>
      <c r="C110" t="s">
        <v>27</v>
      </c>
      <c r="D110" t="s">
        <v>29</v>
      </c>
      <c r="E110">
        <v>0</v>
      </c>
      <c r="F110">
        <v>0</v>
      </c>
      <c r="G110">
        <v>72</v>
      </c>
      <c r="H110">
        <v>0</v>
      </c>
      <c r="I110">
        <f>+(U110+100)/2</f>
        <v>76.5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 s="13">
        <f t="shared" si="5"/>
        <v>148.5</v>
      </c>
      <c r="T110" s="13">
        <f t="shared" si="7"/>
        <v>2</v>
      </c>
      <c r="U110" s="43">
        <v>53</v>
      </c>
    </row>
    <row r="111" spans="1:22" x14ac:dyDescent="0.2">
      <c r="A111" s="13">
        <v>109</v>
      </c>
      <c r="B111" t="s">
        <v>324</v>
      </c>
      <c r="C111" t="s">
        <v>35</v>
      </c>
      <c r="D111" t="s">
        <v>28</v>
      </c>
      <c r="E111">
        <v>0</v>
      </c>
      <c r="F111">
        <v>0</v>
      </c>
      <c r="G111">
        <v>0</v>
      </c>
      <c r="H111">
        <v>82</v>
      </c>
      <c r="I111">
        <f>+(U111+100)/2</f>
        <v>66.5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 s="13">
        <f t="shared" si="5"/>
        <v>148.5</v>
      </c>
      <c r="T111" s="13">
        <f t="shared" si="7"/>
        <v>2</v>
      </c>
      <c r="U111" s="43">
        <v>33</v>
      </c>
    </row>
    <row r="112" spans="1:22" x14ac:dyDescent="0.2">
      <c r="A112" s="13">
        <v>110</v>
      </c>
      <c r="B112" t="s">
        <v>286</v>
      </c>
      <c r="C112" t="s">
        <v>25</v>
      </c>
      <c r="D112" t="s">
        <v>26</v>
      </c>
      <c r="E112">
        <v>0</v>
      </c>
      <c r="F112">
        <v>0</v>
      </c>
      <c r="G112">
        <v>73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75</v>
      </c>
      <c r="N112">
        <v>0</v>
      </c>
      <c r="O112">
        <v>0</v>
      </c>
      <c r="P112">
        <v>0</v>
      </c>
      <c r="Q112">
        <v>0</v>
      </c>
      <c r="R112">
        <v>0</v>
      </c>
      <c r="S112" s="13">
        <f t="shared" si="5"/>
        <v>148</v>
      </c>
      <c r="T112" s="13">
        <f t="shared" si="7"/>
        <v>2</v>
      </c>
      <c r="U112" s="43">
        <v>0</v>
      </c>
    </row>
    <row r="113" spans="1:21" x14ac:dyDescent="0.2">
      <c r="A113" s="13">
        <v>111</v>
      </c>
      <c r="B113" t="s">
        <v>431</v>
      </c>
      <c r="C113" t="s">
        <v>35</v>
      </c>
      <c r="D113" t="s">
        <v>442</v>
      </c>
      <c r="E113">
        <v>0</v>
      </c>
      <c r="F113">
        <v>0</v>
      </c>
      <c r="G113">
        <v>0</v>
      </c>
      <c r="H113">
        <v>0</v>
      </c>
      <c r="I113">
        <f>+(U113+100)/2</f>
        <v>74.5</v>
      </c>
      <c r="J113">
        <v>0</v>
      </c>
      <c r="K113">
        <v>0</v>
      </c>
      <c r="L113">
        <v>0</v>
      </c>
      <c r="M113">
        <v>73</v>
      </c>
      <c r="N113">
        <v>0</v>
      </c>
      <c r="O113">
        <v>0</v>
      </c>
      <c r="P113">
        <v>0</v>
      </c>
      <c r="Q113">
        <v>0</v>
      </c>
      <c r="R113">
        <v>0</v>
      </c>
      <c r="S113" s="13">
        <f t="shared" si="5"/>
        <v>147.5</v>
      </c>
      <c r="T113" s="13">
        <f t="shared" si="7"/>
        <v>2</v>
      </c>
      <c r="U113" s="43">
        <v>49</v>
      </c>
    </row>
    <row r="114" spans="1:21" x14ac:dyDescent="0.2">
      <c r="A114" s="13">
        <v>112</v>
      </c>
      <c r="B114" t="s">
        <v>99</v>
      </c>
      <c r="C114" t="s">
        <v>30</v>
      </c>
      <c r="D114" t="s">
        <v>28</v>
      </c>
      <c r="E114">
        <v>67</v>
      </c>
      <c r="F114">
        <v>0</v>
      </c>
      <c r="G114">
        <v>80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 s="13">
        <f t="shared" si="5"/>
        <v>147</v>
      </c>
      <c r="T114" s="13">
        <f t="shared" si="7"/>
        <v>2</v>
      </c>
      <c r="U114" s="43">
        <v>0</v>
      </c>
    </row>
    <row r="115" spans="1:21" x14ac:dyDescent="0.2">
      <c r="A115" s="13">
        <v>113</v>
      </c>
      <c r="B115" t="s">
        <v>452</v>
      </c>
      <c r="C115" t="s">
        <v>77</v>
      </c>
      <c r="D115" t="s">
        <v>28</v>
      </c>
      <c r="E115">
        <v>0</v>
      </c>
      <c r="F115">
        <v>0</v>
      </c>
      <c r="G115">
        <v>0</v>
      </c>
      <c r="H115">
        <v>0</v>
      </c>
      <c r="I115">
        <f>+(U115+100)/2</f>
        <v>56.5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87</v>
      </c>
      <c r="Q115">
        <v>0</v>
      </c>
      <c r="R115">
        <v>0</v>
      </c>
      <c r="S115" s="13">
        <f t="shared" si="5"/>
        <v>143.5</v>
      </c>
      <c r="T115" s="13">
        <f t="shared" si="7"/>
        <v>2</v>
      </c>
      <c r="U115" s="43">
        <v>13</v>
      </c>
    </row>
    <row r="116" spans="1:21" x14ac:dyDescent="0.2">
      <c r="A116" s="13">
        <v>114</v>
      </c>
      <c r="B116" t="s">
        <v>328</v>
      </c>
      <c r="C116" t="s">
        <v>27</v>
      </c>
      <c r="D116" t="s">
        <v>31</v>
      </c>
      <c r="E116">
        <v>0</v>
      </c>
      <c r="F116">
        <v>0</v>
      </c>
      <c r="G116">
        <v>0</v>
      </c>
      <c r="H116">
        <v>76</v>
      </c>
      <c r="I116">
        <f>+(U116+100)/2</f>
        <v>57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 s="13">
        <f t="shared" si="5"/>
        <v>133</v>
      </c>
      <c r="T116" s="13">
        <f t="shared" si="7"/>
        <v>2</v>
      </c>
      <c r="U116" s="43">
        <v>14</v>
      </c>
    </row>
    <row r="117" spans="1:21" x14ac:dyDescent="0.2">
      <c r="A117" s="13">
        <v>115</v>
      </c>
      <c r="B117" t="s">
        <v>697</v>
      </c>
      <c r="C117" t="s">
        <v>56</v>
      </c>
      <c r="D117" t="s">
        <v>29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73</v>
      </c>
      <c r="Q117">
        <v>55</v>
      </c>
      <c r="R117">
        <v>0</v>
      </c>
      <c r="S117" s="13">
        <f t="shared" si="5"/>
        <v>128</v>
      </c>
      <c r="T117" s="13">
        <f t="shared" si="7"/>
        <v>2</v>
      </c>
      <c r="U117" s="43">
        <v>0</v>
      </c>
    </row>
    <row r="118" spans="1:21" x14ac:dyDescent="0.2">
      <c r="A118" s="13">
        <v>116</v>
      </c>
      <c r="B118" t="s">
        <v>446</v>
      </c>
      <c r="C118" t="s">
        <v>38</v>
      </c>
      <c r="D118" t="s">
        <v>31</v>
      </c>
      <c r="E118">
        <v>0</v>
      </c>
      <c r="F118">
        <v>0</v>
      </c>
      <c r="G118">
        <v>0</v>
      </c>
      <c r="H118">
        <v>0</v>
      </c>
      <c r="I118">
        <f>+(U118+100)/2</f>
        <v>61.5</v>
      </c>
      <c r="J118">
        <v>0</v>
      </c>
      <c r="K118">
        <v>0</v>
      </c>
      <c r="L118">
        <v>0</v>
      </c>
      <c r="M118">
        <v>64</v>
      </c>
      <c r="N118">
        <v>0</v>
      </c>
      <c r="O118">
        <v>0</v>
      </c>
      <c r="P118">
        <v>0</v>
      </c>
      <c r="Q118">
        <v>0</v>
      </c>
      <c r="R118">
        <v>0</v>
      </c>
      <c r="S118" s="13">
        <f t="shared" si="5"/>
        <v>125.5</v>
      </c>
      <c r="T118" s="13">
        <f t="shared" si="7"/>
        <v>2</v>
      </c>
      <c r="U118" s="43">
        <v>23</v>
      </c>
    </row>
    <row r="119" spans="1:21" x14ac:dyDescent="0.2">
      <c r="A119" s="13">
        <v>117</v>
      </c>
      <c r="B119" t="s">
        <v>338</v>
      </c>
      <c r="C119" t="s">
        <v>32</v>
      </c>
      <c r="D119" t="s">
        <v>29</v>
      </c>
      <c r="E119">
        <v>0</v>
      </c>
      <c r="F119">
        <v>0</v>
      </c>
      <c r="G119">
        <v>0</v>
      </c>
      <c r="H119">
        <v>62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63</v>
      </c>
      <c r="R119">
        <v>0</v>
      </c>
      <c r="S119" s="13">
        <f t="shared" si="5"/>
        <v>125</v>
      </c>
      <c r="T119" s="13">
        <f t="shared" si="7"/>
        <v>2</v>
      </c>
      <c r="U119" s="43">
        <v>0</v>
      </c>
    </row>
    <row r="120" spans="1:21" x14ac:dyDescent="0.2">
      <c r="A120" s="13">
        <v>118</v>
      </c>
      <c r="B120" t="s">
        <v>453</v>
      </c>
      <c r="C120" t="s">
        <v>77</v>
      </c>
      <c r="D120" t="s">
        <v>31</v>
      </c>
      <c r="E120">
        <v>0</v>
      </c>
      <c r="F120">
        <v>0</v>
      </c>
      <c r="G120">
        <v>0</v>
      </c>
      <c r="H120">
        <v>0</v>
      </c>
      <c r="I120">
        <f>+(U120+100)/2</f>
        <v>55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70</v>
      </c>
      <c r="R120">
        <v>0</v>
      </c>
      <c r="S120" s="13">
        <f t="shared" si="5"/>
        <v>125</v>
      </c>
      <c r="T120" s="13">
        <f t="shared" si="7"/>
        <v>2</v>
      </c>
      <c r="U120" s="43">
        <v>10</v>
      </c>
    </row>
    <row r="121" spans="1:21" x14ac:dyDescent="0.2">
      <c r="A121" s="13">
        <v>119</v>
      </c>
      <c r="B121" t="s">
        <v>550</v>
      </c>
      <c r="C121" t="s">
        <v>35</v>
      </c>
      <c r="D121" t="s">
        <v>33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77</v>
      </c>
      <c r="K121">
        <v>0</v>
      </c>
      <c r="L121">
        <v>0</v>
      </c>
      <c r="M121">
        <v>43</v>
      </c>
      <c r="N121">
        <v>0</v>
      </c>
      <c r="O121">
        <v>0</v>
      </c>
      <c r="P121">
        <v>0</v>
      </c>
      <c r="Q121">
        <v>0</v>
      </c>
      <c r="R121">
        <v>0</v>
      </c>
      <c r="S121" s="13">
        <f t="shared" si="5"/>
        <v>120</v>
      </c>
      <c r="T121" s="13">
        <f t="shared" si="7"/>
        <v>2</v>
      </c>
      <c r="U121" s="43">
        <v>0</v>
      </c>
    </row>
    <row r="122" spans="1:21" x14ac:dyDescent="0.2">
      <c r="A122" s="13">
        <v>120</v>
      </c>
      <c r="B122" t="s">
        <v>686</v>
      </c>
      <c r="C122" t="s">
        <v>77</v>
      </c>
      <c r="D122" t="s">
        <v>442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71</v>
      </c>
      <c r="Q122">
        <v>49</v>
      </c>
      <c r="R122">
        <v>0</v>
      </c>
      <c r="S122" s="13">
        <f t="shared" si="5"/>
        <v>120</v>
      </c>
      <c r="T122" s="13">
        <f t="shared" si="7"/>
        <v>2</v>
      </c>
      <c r="U122" s="43">
        <v>0</v>
      </c>
    </row>
    <row r="123" spans="1:21" x14ac:dyDescent="0.2">
      <c r="A123" s="13">
        <v>121</v>
      </c>
      <c r="B123" t="s">
        <v>451</v>
      </c>
      <c r="C123" t="s">
        <v>38</v>
      </c>
      <c r="D123" t="s">
        <v>31</v>
      </c>
      <c r="E123">
        <v>0</v>
      </c>
      <c r="F123">
        <v>0</v>
      </c>
      <c r="G123">
        <v>0</v>
      </c>
      <c r="H123">
        <v>0</v>
      </c>
      <c r="I123">
        <f>+(U123+100)/2</f>
        <v>57.5</v>
      </c>
      <c r="J123">
        <v>0</v>
      </c>
      <c r="K123">
        <v>0</v>
      </c>
      <c r="L123">
        <v>0</v>
      </c>
      <c r="M123">
        <v>61</v>
      </c>
      <c r="N123">
        <v>0</v>
      </c>
      <c r="O123">
        <v>0</v>
      </c>
      <c r="P123">
        <v>0</v>
      </c>
      <c r="Q123">
        <v>0</v>
      </c>
      <c r="R123">
        <v>0</v>
      </c>
      <c r="S123" s="13">
        <f t="shared" si="5"/>
        <v>118.5</v>
      </c>
      <c r="T123" s="13">
        <f t="shared" si="7"/>
        <v>2</v>
      </c>
      <c r="U123" s="43">
        <v>15</v>
      </c>
    </row>
    <row r="124" spans="1:21" x14ac:dyDescent="0.2">
      <c r="A124" s="13">
        <v>122</v>
      </c>
      <c r="B124" t="s">
        <v>168</v>
      </c>
      <c r="C124" t="s">
        <v>30</v>
      </c>
      <c r="D124" t="s">
        <v>26</v>
      </c>
      <c r="E124">
        <v>18</v>
      </c>
      <c r="F124">
        <v>0</v>
      </c>
      <c r="G124">
        <v>51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49</v>
      </c>
      <c r="N124">
        <v>0</v>
      </c>
      <c r="O124">
        <v>0</v>
      </c>
      <c r="P124">
        <v>0</v>
      </c>
      <c r="Q124">
        <v>0</v>
      </c>
      <c r="R124">
        <v>0</v>
      </c>
      <c r="S124" s="13">
        <f t="shared" si="5"/>
        <v>118</v>
      </c>
      <c r="T124" s="13">
        <f t="shared" si="7"/>
        <v>3</v>
      </c>
      <c r="U124" s="43">
        <v>0</v>
      </c>
    </row>
    <row r="125" spans="1:21" x14ac:dyDescent="0.2">
      <c r="A125" s="13">
        <v>123</v>
      </c>
      <c r="B125" t="s">
        <v>158</v>
      </c>
      <c r="C125" t="s">
        <v>77</v>
      </c>
      <c r="D125" t="s">
        <v>26</v>
      </c>
      <c r="E125">
        <v>38</v>
      </c>
      <c r="F125">
        <v>0</v>
      </c>
      <c r="G125">
        <v>0</v>
      </c>
      <c r="H125">
        <v>0</v>
      </c>
      <c r="I125">
        <f>+(U125+100)/2</f>
        <v>77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 s="13">
        <f t="shared" si="5"/>
        <v>115</v>
      </c>
      <c r="T125" s="13">
        <f t="shared" si="7"/>
        <v>2</v>
      </c>
      <c r="U125" s="43">
        <v>54</v>
      </c>
    </row>
    <row r="126" spans="1:21" x14ac:dyDescent="0.2">
      <c r="A126" s="13">
        <v>124</v>
      </c>
      <c r="B126" t="s">
        <v>476</v>
      </c>
      <c r="C126" t="s">
        <v>30</v>
      </c>
      <c r="D126" t="s">
        <v>29</v>
      </c>
      <c r="E126">
        <v>0</v>
      </c>
      <c r="F126">
        <v>0</v>
      </c>
      <c r="G126">
        <v>0</v>
      </c>
      <c r="H126">
        <v>0</v>
      </c>
      <c r="I126">
        <f>+(U126+100)/2</f>
        <v>35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80</v>
      </c>
      <c r="P126">
        <v>0</v>
      </c>
      <c r="Q126">
        <v>0</v>
      </c>
      <c r="R126">
        <v>0</v>
      </c>
      <c r="S126" s="13">
        <f t="shared" si="5"/>
        <v>115</v>
      </c>
      <c r="T126" s="13">
        <f t="shared" si="7"/>
        <v>2</v>
      </c>
      <c r="U126" s="43">
        <v>-30</v>
      </c>
    </row>
    <row r="127" spans="1:21" x14ac:dyDescent="0.2">
      <c r="A127" s="13">
        <v>125</v>
      </c>
      <c r="B127" t="s">
        <v>147</v>
      </c>
      <c r="C127" t="s">
        <v>30</v>
      </c>
      <c r="D127" t="s">
        <v>28</v>
      </c>
      <c r="E127">
        <v>53</v>
      </c>
      <c r="F127">
        <v>0</v>
      </c>
      <c r="G127">
        <v>61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 s="13">
        <f t="shared" si="5"/>
        <v>114</v>
      </c>
      <c r="T127" s="13">
        <f t="shared" si="7"/>
        <v>2</v>
      </c>
      <c r="U127" s="43">
        <v>0</v>
      </c>
    </row>
    <row r="128" spans="1:21" x14ac:dyDescent="0.2">
      <c r="A128" s="13">
        <v>126</v>
      </c>
      <c r="B128" t="s">
        <v>353</v>
      </c>
      <c r="C128" t="s">
        <v>30</v>
      </c>
      <c r="D128" t="s">
        <v>28</v>
      </c>
      <c r="E128">
        <v>0</v>
      </c>
      <c r="F128">
        <v>0</v>
      </c>
      <c r="G128">
        <v>0</v>
      </c>
      <c r="H128">
        <v>41</v>
      </c>
      <c r="I128">
        <v>0</v>
      </c>
      <c r="J128">
        <v>0</v>
      </c>
      <c r="K128">
        <v>0</v>
      </c>
      <c r="L128">
        <v>72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 s="13">
        <f t="shared" si="5"/>
        <v>113</v>
      </c>
      <c r="T128" s="13">
        <f t="shared" si="7"/>
        <v>2</v>
      </c>
      <c r="U128" s="43">
        <v>0</v>
      </c>
    </row>
    <row r="129" spans="1:21" x14ac:dyDescent="0.2">
      <c r="A129" s="13">
        <v>127</v>
      </c>
      <c r="B129" t="s">
        <v>292</v>
      </c>
      <c r="C129" t="s">
        <v>35</v>
      </c>
      <c r="D129" t="s">
        <v>26</v>
      </c>
      <c r="E129">
        <v>0</v>
      </c>
      <c r="F129">
        <v>0</v>
      </c>
      <c r="G129">
        <v>57</v>
      </c>
      <c r="H129">
        <v>0</v>
      </c>
      <c r="I129">
        <f>+(U129+100)/2</f>
        <v>56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 s="13">
        <f t="shared" si="5"/>
        <v>113</v>
      </c>
      <c r="T129" s="13">
        <f t="shared" si="7"/>
        <v>2</v>
      </c>
      <c r="U129" s="43">
        <v>12</v>
      </c>
    </row>
    <row r="130" spans="1:21" x14ac:dyDescent="0.2">
      <c r="A130" s="13">
        <v>128</v>
      </c>
      <c r="B130" t="s">
        <v>435</v>
      </c>
      <c r="C130" t="s">
        <v>27</v>
      </c>
      <c r="D130" t="s">
        <v>28</v>
      </c>
      <c r="E130">
        <v>0</v>
      </c>
      <c r="F130">
        <v>0</v>
      </c>
      <c r="G130">
        <v>0</v>
      </c>
      <c r="H130">
        <v>0</v>
      </c>
      <c r="I130">
        <f>+(U130+100)/2</f>
        <v>71.5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41</v>
      </c>
      <c r="R130">
        <v>0</v>
      </c>
      <c r="S130" s="13">
        <f t="shared" si="5"/>
        <v>112.5</v>
      </c>
      <c r="T130" s="13">
        <f t="shared" si="7"/>
        <v>2</v>
      </c>
      <c r="U130" s="43">
        <v>43</v>
      </c>
    </row>
    <row r="131" spans="1:21" x14ac:dyDescent="0.2">
      <c r="A131" s="13">
        <v>129</v>
      </c>
      <c r="B131" t="s">
        <v>107</v>
      </c>
      <c r="C131" t="s">
        <v>30</v>
      </c>
      <c r="D131" t="s">
        <v>28</v>
      </c>
      <c r="E131">
        <v>49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63</v>
      </c>
      <c r="N131">
        <v>0</v>
      </c>
      <c r="O131">
        <v>0</v>
      </c>
      <c r="P131">
        <v>0</v>
      </c>
      <c r="Q131">
        <v>0</v>
      </c>
      <c r="R131">
        <v>0</v>
      </c>
      <c r="S131" s="13">
        <f t="shared" ref="S131:S194" si="8">SUM(E131:R131)</f>
        <v>112</v>
      </c>
      <c r="T131" s="13">
        <f t="shared" si="7"/>
        <v>2</v>
      </c>
      <c r="U131" s="43">
        <v>0</v>
      </c>
    </row>
    <row r="132" spans="1:21" x14ac:dyDescent="0.2">
      <c r="A132" s="13">
        <v>130</v>
      </c>
      <c r="B132" t="s">
        <v>152</v>
      </c>
      <c r="C132" t="s">
        <v>56</v>
      </c>
      <c r="D132" t="s">
        <v>31</v>
      </c>
      <c r="E132">
        <v>46</v>
      </c>
      <c r="F132">
        <v>0</v>
      </c>
      <c r="G132">
        <v>64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 s="13">
        <f t="shared" si="8"/>
        <v>110</v>
      </c>
      <c r="T132" s="13">
        <f t="shared" si="7"/>
        <v>2</v>
      </c>
      <c r="U132" s="43">
        <v>0</v>
      </c>
    </row>
    <row r="133" spans="1:21" x14ac:dyDescent="0.2">
      <c r="A133" s="13">
        <v>131</v>
      </c>
      <c r="B133" t="s">
        <v>342</v>
      </c>
      <c r="C133" t="s">
        <v>27</v>
      </c>
      <c r="D133" t="s">
        <v>26</v>
      </c>
      <c r="E133">
        <v>0</v>
      </c>
      <c r="F133">
        <v>0</v>
      </c>
      <c r="G133">
        <v>0</v>
      </c>
      <c r="H133">
        <v>56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53</v>
      </c>
      <c r="R133">
        <v>0</v>
      </c>
      <c r="S133" s="13">
        <f t="shared" si="8"/>
        <v>109</v>
      </c>
      <c r="T133" s="13">
        <f t="shared" si="7"/>
        <v>2</v>
      </c>
      <c r="U133" s="43">
        <v>0</v>
      </c>
    </row>
    <row r="134" spans="1:21" x14ac:dyDescent="0.2">
      <c r="A134" s="13">
        <v>132</v>
      </c>
      <c r="B134" t="s">
        <v>68</v>
      </c>
      <c r="C134" t="s">
        <v>30</v>
      </c>
      <c r="D134" t="s">
        <v>29</v>
      </c>
      <c r="E134">
        <v>42</v>
      </c>
      <c r="F134">
        <v>0</v>
      </c>
      <c r="G134">
        <v>0</v>
      </c>
      <c r="H134">
        <v>59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 s="13">
        <f t="shared" si="8"/>
        <v>101</v>
      </c>
      <c r="T134" s="13">
        <f t="shared" si="7"/>
        <v>2</v>
      </c>
      <c r="U134" s="43">
        <v>0</v>
      </c>
    </row>
    <row r="135" spans="1:21" x14ac:dyDescent="0.2">
      <c r="A135" s="13">
        <v>133</v>
      </c>
      <c r="B135" t="s">
        <v>116</v>
      </c>
      <c r="C135" t="s">
        <v>77</v>
      </c>
      <c r="D135" t="s">
        <v>31</v>
      </c>
      <c r="E135">
        <v>17</v>
      </c>
      <c r="F135">
        <v>0</v>
      </c>
      <c r="G135">
        <v>50</v>
      </c>
      <c r="H135">
        <v>0</v>
      </c>
      <c r="I135">
        <f>+(U135+100)/2</f>
        <v>33.5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 s="13">
        <f t="shared" si="8"/>
        <v>100.5</v>
      </c>
      <c r="T135" s="13">
        <f t="shared" si="7"/>
        <v>3</v>
      </c>
      <c r="U135" s="43">
        <v>-33</v>
      </c>
    </row>
    <row r="136" spans="1:21" x14ac:dyDescent="0.2">
      <c r="A136" s="13">
        <v>134</v>
      </c>
      <c r="B136" t="s">
        <v>408</v>
      </c>
      <c r="C136" t="s">
        <v>35</v>
      </c>
      <c r="D136" t="s">
        <v>26</v>
      </c>
      <c r="E136">
        <v>0</v>
      </c>
      <c r="F136">
        <v>0</v>
      </c>
      <c r="G136">
        <v>0</v>
      </c>
      <c r="H136">
        <v>0</v>
      </c>
      <c r="I136">
        <f>+(U136+100)/2</f>
        <v>100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 s="13">
        <f t="shared" si="8"/>
        <v>100</v>
      </c>
      <c r="T136" s="13">
        <f t="shared" si="7"/>
        <v>1</v>
      </c>
      <c r="U136" s="43">
        <v>100</v>
      </c>
    </row>
    <row r="137" spans="1:21" x14ac:dyDescent="0.2">
      <c r="A137" s="13">
        <v>135</v>
      </c>
      <c r="B137" t="s">
        <v>632</v>
      </c>
      <c r="C137" t="s">
        <v>25</v>
      </c>
      <c r="D137" t="s">
        <v>26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100</v>
      </c>
      <c r="O137">
        <v>0</v>
      </c>
      <c r="P137">
        <v>0</v>
      </c>
      <c r="Q137">
        <v>0</v>
      </c>
      <c r="R137">
        <v>0</v>
      </c>
      <c r="S137" s="13">
        <f t="shared" si="8"/>
        <v>100</v>
      </c>
      <c r="T137" s="13">
        <f t="shared" si="7"/>
        <v>1</v>
      </c>
      <c r="U137" s="43">
        <v>0</v>
      </c>
    </row>
    <row r="138" spans="1:21" x14ac:dyDescent="0.2">
      <c r="A138" s="13">
        <v>136</v>
      </c>
      <c r="B138" t="s">
        <v>341</v>
      </c>
      <c r="C138" t="s">
        <v>32</v>
      </c>
      <c r="D138" t="s">
        <v>26</v>
      </c>
      <c r="E138">
        <v>0</v>
      </c>
      <c r="F138">
        <v>0</v>
      </c>
      <c r="G138">
        <v>0</v>
      </c>
      <c r="H138">
        <v>58</v>
      </c>
      <c r="I138">
        <f>+(U138+100)/2</f>
        <v>41.5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 s="13">
        <f t="shared" si="8"/>
        <v>99.5</v>
      </c>
      <c r="T138" s="13">
        <f t="shared" si="7"/>
        <v>2</v>
      </c>
      <c r="U138" s="43">
        <v>-17</v>
      </c>
    </row>
    <row r="139" spans="1:21" x14ac:dyDescent="0.2">
      <c r="A139" s="13">
        <v>137</v>
      </c>
      <c r="B139" t="s">
        <v>477</v>
      </c>
      <c r="C139" t="s">
        <v>77</v>
      </c>
      <c r="D139" t="s">
        <v>28</v>
      </c>
      <c r="E139">
        <v>0</v>
      </c>
      <c r="F139">
        <v>0</v>
      </c>
      <c r="G139">
        <v>0</v>
      </c>
      <c r="H139">
        <v>0</v>
      </c>
      <c r="I139">
        <f>+(U139+100)/2</f>
        <v>32.5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67</v>
      </c>
      <c r="Q139">
        <v>0</v>
      </c>
      <c r="R139">
        <v>0</v>
      </c>
      <c r="S139" s="13">
        <f t="shared" si="8"/>
        <v>99.5</v>
      </c>
      <c r="T139" s="13">
        <f t="shared" si="7"/>
        <v>2</v>
      </c>
      <c r="U139" s="43">
        <v>-35</v>
      </c>
    </row>
    <row r="140" spans="1:21" x14ac:dyDescent="0.2">
      <c r="A140" s="13">
        <v>138</v>
      </c>
      <c r="B140" t="s">
        <v>109</v>
      </c>
      <c r="C140" t="s">
        <v>35</v>
      </c>
      <c r="D140" t="s">
        <v>31</v>
      </c>
      <c r="E140">
        <v>44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55</v>
      </c>
      <c r="N140">
        <v>0</v>
      </c>
      <c r="O140">
        <v>0</v>
      </c>
      <c r="P140">
        <v>0</v>
      </c>
      <c r="Q140">
        <v>0</v>
      </c>
      <c r="R140">
        <v>0</v>
      </c>
      <c r="S140" s="13">
        <f t="shared" si="8"/>
        <v>99</v>
      </c>
      <c r="T140" s="13">
        <f t="shared" si="7"/>
        <v>2</v>
      </c>
      <c r="U140" s="43">
        <v>0</v>
      </c>
    </row>
    <row r="141" spans="1:21" x14ac:dyDescent="0.2">
      <c r="A141" s="13">
        <v>139</v>
      </c>
      <c r="B141" t="s">
        <v>112</v>
      </c>
      <c r="C141" t="s">
        <v>77</v>
      </c>
      <c r="D141" t="s">
        <v>31</v>
      </c>
      <c r="E141">
        <v>27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72</v>
      </c>
      <c r="Q141">
        <v>0</v>
      </c>
      <c r="R141">
        <v>0</v>
      </c>
      <c r="S141" s="13">
        <f t="shared" si="8"/>
        <v>99</v>
      </c>
      <c r="T141" s="13">
        <f t="shared" si="7"/>
        <v>2</v>
      </c>
      <c r="U141" s="43">
        <v>0</v>
      </c>
    </row>
    <row r="142" spans="1:21" x14ac:dyDescent="0.2">
      <c r="A142" s="13">
        <v>140</v>
      </c>
      <c r="B142" t="s">
        <v>272</v>
      </c>
      <c r="C142" t="s">
        <v>25</v>
      </c>
      <c r="D142" t="s">
        <v>26</v>
      </c>
      <c r="E142">
        <v>0</v>
      </c>
      <c r="F142">
        <v>0</v>
      </c>
      <c r="G142">
        <v>99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 s="13">
        <f t="shared" si="8"/>
        <v>99</v>
      </c>
      <c r="T142" s="13">
        <v>1</v>
      </c>
      <c r="U142" s="43">
        <v>0</v>
      </c>
    </row>
    <row r="143" spans="1:21" x14ac:dyDescent="0.2">
      <c r="A143" s="13">
        <v>141</v>
      </c>
      <c r="B143" t="s">
        <v>126</v>
      </c>
      <c r="C143" t="s">
        <v>30</v>
      </c>
      <c r="D143" t="s">
        <v>26</v>
      </c>
      <c r="E143">
        <v>98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 s="13">
        <f t="shared" si="8"/>
        <v>98</v>
      </c>
      <c r="T143" s="13">
        <f t="shared" ref="T143:T153" si="9">COUNTIF(E143:R143,"&gt;0")</f>
        <v>1</v>
      </c>
      <c r="U143" s="43">
        <v>0</v>
      </c>
    </row>
    <row r="144" spans="1:21" x14ac:dyDescent="0.2">
      <c r="A144" s="13">
        <v>142</v>
      </c>
      <c r="B144" t="s">
        <v>611</v>
      </c>
      <c r="C144" t="s">
        <v>25</v>
      </c>
      <c r="D144" t="s">
        <v>442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97</v>
      </c>
      <c r="N144">
        <v>0</v>
      </c>
      <c r="O144">
        <v>0</v>
      </c>
      <c r="P144">
        <v>0</v>
      </c>
      <c r="Q144">
        <v>0</v>
      </c>
      <c r="R144">
        <v>0</v>
      </c>
      <c r="S144" s="13">
        <f t="shared" si="8"/>
        <v>97</v>
      </c>
      <c r="T144" s="13">
        <f t="shared" si="9"/>
        <v>1</v>
      </c>
      <c r="U144" s="43">
        <v>0</v>
      </c>
    </row>
    <row r="145" spans="1:21" x14ac:dyDescent="0.2">
      <c r="A145" s="13">
        <v>143</v>
      </c>
      <c r="B145" t="s">
        <v>645</v>
      </c>
      <c r="C145" t="s">
        <v>27</v>
      </c>
      <c r="D145" t="s">
        <v>29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97</v>
      </c>
      <c r="O145">
        <v>0</v>
      </c>
      <c r="P145">
        <v>0</v>
      </c>
      <c r="Q145">
        <v>0</v>
      </c>
      <c r="R145">
        <v>0</v>
      </c>
      <c r="S145" s="13">
        <f t="shared" si="8"/>
        <v>97</v>
      </c>
      <c r="T145" s="13">
        <f t="shared" si="9"/>
        <v>1</v>
      </c>
      <c r="U145" s="43">
        <v>0</v>
      </c>
    </row>
    <row r="146" spans="1:21" x14ac:dyDescent="0.2">
      <c r="A146" s="13">
        <v>144</v>
      </c>
      <c r="B146" t="s">
        <v>636</v>
      </c>
      <c r="C146" t="s">
        <v>56</v>
      </c>
      <c r="D146" t="s">
        <v>26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97</v>
      </c>
      <c r="P146">
        <v>0</v>
      </c>
      <c r="Q146">
        <v>0</v>
      </c>
      <c r="R146">
        <v>0</v>
      </c>
      <c r="S146" s="13">
        <f t="shared" si="8"/>
        <v>97</v>
      </c>
      <c r="T146" s="13">
        <f t="shared" si="9"/>
        <v>1</v>
      </c>
      <c r="U146" s="43">
        <v>0</v>
      </c>
    </row>
    <row r="147" spans="1:21" x14ac:dyDescent="0.2">
      <c r="A147" s="13">
        <v>145</v>
      </c>
      <c r="B147" t="s">
        <v>461</v>
      </c>
      <c r="C147" t="s">
        <v>27</v>
      </c>
      <c r="D147" t="s">
        <v>29</v>
      </c>
      <c r="E147">
        <v>0</v>
      </c>
      <c r="F147">
        <v>0</v>
      </c>
      <c r="G147">
        <v>0</v>
      </c>
      <c r="H147">
        <v>0</v>
      </c>
      <c r="I147">
        <f>+(U147+100)/2</f>
        <v>50.5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46</v>
      </c>
      <c r="R147">
        <v>0</v>
      </c>
      <c r="S147" s="13">
        <f t="shared" si="8"/>
        <v>96.5</v>
      </c>
      <c r="T147" s="13">
        <f t="shared" si="9"/>
        <v>2</v>
      </c>
      <c r="U147" s="43">
        <v>1</v>
      </c>
    </row>
    <row r="148" spans="1:21" x14ac:dyDescent="0.2">
      <c r="A148" s="13">
        <v>146</v>
      </c>
      <c r="B148" t="s">
        <v>59</v>
      </c>
      <c r="C148" t="s">
        <v>32</v>
      </c>
      <c r="D148" t="s">
        <v>33</v>
      </c>
      <c r="E148">
        <v>20</v>
      </c>
      <c r="F148">
        <v>0</v>
      </c>
      <c r="G148">
        <v>0</v>
      </c>
      <c r="H148">
        <v>0</v>
      </c>
      <c r="I148">
        <f>+(U148+100)/2</f>
        <v>34.5</v>
      </c>
      <c r="J148">
        <v>0</v>
      </c>
      <c r="K148">
        <v>0</v>
      </c>
      <c r="L148">
        <v>0</v>
      </c>
      <c r="M148">
        <v>42</v>
      </c>
      <c r="N148">
        <v>0</v>
      </c>
      <c r="O148">
        <v>0</v>
      </c>
      <c r="P148">
        <v>0</v>
      </c>
      <c r="Q148">
        <v>0</v>
      </c>
      <c r="R148">
        <v>0</v>
      </c>
      <c r="S148" s="13">
        <f t="shared" si="8"/>
        <v>96.5</v>
      </c>
      <c r="T148" s="13">
        <f t="shared" si="9"/>
        <v>3</v>
      </c>
      <c r="U148" s="43">
        <v>-31</v>
      </c>
    </row>
    <row r="149" spans="1:21" x14ac:dyDescent="0.2">
      <c r="A149" s="13">
        <v>147</v>
      </c>
      <c r="B149" t="s">
        <v>274</v>
      </c>
      <c r="C149" t="s">
        <v>30</v>
      </c>
      <c r="D149" t="s">
        <v>26</v>
      </c>
      <c r="E149">
        <v>0</v>
      </c>
      <c r="F149">
        <v>0</v>
      </c>
      <c r="G149">
        <v>96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 s="13">
        <f t="shared" si="8"/>
        <v>96</v>
      </c>
      <c r="T149" s="13">
        <f t="shared" si="9"/>
        <v>1</v>
      </c>
      <c r="U149" s="43">
        <v>0</v>
      </c>
    </row>
    <row r="150" spans="1:21" x14ac:dyDescent="0.2">
      <c r="A150" s="13">
        <v>148</v>
      </c>
      <c r="B150" t="s">
        <v>343</v>
      </c>
      <c r="C150" t="s">
        <v>27</v>
      </c>
      <c r="D150" t="s">
        <v>26</v>
      </c>
      <c r="E150">
        <v>0</v>
      </c>
      <c r="F150">
        <v>0</v>
      </c>
      <c r="G150">
        <v>0</v>
      </c>
      <c r="H150">
        <v>54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42</v>
      </c>
      <c r="R150">
        <v>0</v>
      </c>
      <c r="S150" s="13">
        <f t="shared" si="8"/>
        <v>96</v>
      </c>
      <c r="T150" s="13">
        <f t="shared" si="9"/>
        <v>2</v>
      </c>
      <c r="U150" s="43">
        <v>0</v>
      </c>
    </row>
    <row r="151" spans="1:21" x14ac:dyDescent="0.2">
      <c r="A151" s="13">
        <v>149</v>
      </c>
      <c r="B151" t="s">
        <v>633</v>
      </c>
      <c r="C151" t="s">
        <v>25</v>
      </c>
      <c r="D151" t="s">
        <v>26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96</v>
      </c>
      <c r="O151">
        <v>0</v>
      </c>
      <c r="P151">
        <v>0</v>
      </c>
      <c r="Q151">
        <v>0</v>
      </c>
      <c r="R151">
        <v>0</v>
      </c>
      <c r="S151" s="13">
        <f t="shared" si="8"/>
        <v>96</v>
      </c>
      <c r="T151" s="13">
        <f t="shared" si="9"/>
        <v>1</v>
      </c>
      <c r="U151" s="43">
        <v>0</v>
      </c>
    </row>
    <row r="152" spans="1:21" x14ac:dyDescent="0.2">
      <c r="A152" s="13">
        <v>150</v>
      </c>
      <c r="B152" t="s">
        <v>688</v>
      </c>
      <c r="C152" t="s">
        <v>77</v>
      </c>
      <c r="D152" t="s">
        <v>26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96</v>
      </c>
      <c r="Q152">
        <v>0</v>
      </c>
      <c r="R152">
        <v>0</v>
      </c>
      <c r="S152" s="13">
        <f t="shared" si="8"/>
        <v>96</v>
      </c>
      <c r="T152" s="13">
        <f t="shared" si="9"/>
        <v>1</v>
      </c>
      <c r="U152" s="43">
        <v>0</v>
      </c>
    </row>
    <row r="153" spans="1:21" x14ac:dyDescent="0.2">
      <c r="A153" s="13">
        <v>151</v>
      </c>
      <c r="B153" t="s">
        <v>716</v>
      </c>
      <c r="C153" t="s">
        <v>27</v>
      </c>
      <c r="D153" t="s">
        <v>28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96</v>
      </c>
      <c r="R153">
        <v>0</v>
      </c>
      <c r="S153" s="13">
        <f t="shared" si="8"/>
        <v>96</v>
      </c>
      <c r="T153" s="13">
        <f t="shared" si="9"/>
        <v>1</v>
      </c>
      <c r="U153" s="43">
        <v>0</v>
      </c>
    </row>
    <row r="154" spans="1:21" x14ac:dyDescent="0.2">
      <c r="A154" s="13">
        <v>152</v>
      </c>
      <c r="B154" t="s">
        <v>275</v>
      </c>
      <c r="C154" t="s">
        <v>25</v>
      </c>
      <c r="D154" t="s">
        <v>26</v>
      </c>
      <c r="E154">
        <v>0</v>
      </c>
      <c r="F154">
        <v>0</v>
      </c>
      <c r="G154">
        <v>95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 s="13">
        <f t="shared" si="8"/>
        <v>95</v>
      </c>
      <c r="T154" s="13">
        <v>1</v>
      </c>
      <c r="U154" s="43">
        <v>0</v>
      </c>
    </row>
    <row r="155" spans="1:21" x14ac:dyDescent="0.2">
      <c r="A155" s="13">
        <v>153</v>
      </c>
      <c r="B155" t="s">
        <v>634</v>
      </c>
      <c r="C155" t="s">
        <v>35</v>
      </c>
      <c r="D155" t="s">
        <v>26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95</v>
      </c>
      <c r="O155">
        <v>0</v>
      </c>
      <c r="P155">
        <v>0</v>
      </c>
      <c r="Q155">
        <v>0</v>
      </c>
      <c r="R155">
        <v>0</v>
      </c>
      <c r="S155" s="13">
        <f t="shared" si="8"/>
        <v>95</v>
      </c>
      <c r="T155" s="13">
        <f>COUNTIF(E155:R155,"&gt;0")</f>
        <v>1</v>
      </c>
      <c r="U155" s="43">
        <v>0</v>
      </c>
    </row>
    <row r="156" spans="1:21" x14ac:dyDescent="0.2">
      <c r="A156" s="13">
        <v>154</v>
      </c>
      <c r="B156" t="s">
        <v>649</v>
      </c>
      <c r="C156" t="s">
        <v>30</v>
      </c>
      <c r="D156" t="s">
        <v>31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95</v>
      </c>
      <c r="P156">
        <v>0</v>
      </c>
      <c r="Q156">
        <v>0</v>
      </c>
      <c r="R156">
        <v>0</v>
      </c>
      <c r="S156" s="13">
        <f t="shared" si="8"/>
        <v>95</v>
      </c>
      <c r="T156" s="13">
        <f>COUNTIF(E156:R156,"&gt;0")</f>
        <v>1</v>
      </c>
      <c r="U156" s="43">
        <v>0</v>
      </c>
    </row>
    <row r="157" spans="1:21" x14ac:dyDescent="0.2">
      <c r="A157" s="13">
        <v>155</v>
      </c>
      <c r="B157" t="s">
        <v>717</v>
      </c>
      <c r="C157" t="s">
        <v>27</v>
      </c>
      <c r="D157" t="s">
        <v>28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95</v>
      </c>
      <c r="R157">
        <v>0</v>
      </c>
      <c r="S157" s="13">
        <f t="shared" si="8"/>
        <v>95</v>
      </c>
      <c r="T157" s="13">
        <f>COUNTIF(E157:R157,"&gt;0")</f>
        <v>1</v>
      </c>
      <c r="U157" s="43">
        <v>0</v>
      </c>
    </row>
    <row r="158" spans="1:21" x14ac:dyDescent="0.2">
      <c r="A158" s="13">
        <v>156</v>
      </c>
      <c r="B158" t="s">
        <v>539</v>
      </c>
      <c r="C158" t="s">
        <v>38</v>
      </c>
      <c r="D158" t="s">
        <v>26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94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 s="13">
        <f t="shared" si="8"/>
        <v>94</v>
      </c>
      <c r="T158" s="13">
        <f>COUNTIF(E158:R158,"&gt;0")</f>
        <v>1</v>
      </c>
      <c r="U158" s="43">
        <v>0</v>
      </c>
    </row>
    <row r="159" spans="1:21" x14ac:dyDescent="0.2">
      <c r="A159" s="13">
        <v>157</v>
      </c>
      <c r="B159" t="s">
        <v>605</v>
      </c>
      <c r="C159" t="s">
        <v>25</v>
      </c>
      <c r="D159" t="s">
        <v>28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94</v>
      </c>
      <c r="N159">
        <v>0</v>
      </c>
      <c r="O159">
        <v>0</v>
      </c>
      <c r="P159">
        <v>0</v>
      </c>
      <c r="Q159">
        <v>0</v>
      </c>
      <c r="R159">
        <v>0</v>
      </c>
      <c r="S159" s="13">
        <f t="shared" si="8"/>
        <v>94</v>
      </c>
      <c r="T159" s="13">
        <v>1</v>
      </c>
      <c r="U159" s="43">
        <v>0</v>
      </c>
    </row>
    <row r="160" spans="1:21" x14ac:dyDescent="0.2">
      <c r="A160" s="13">
        <v>158</v>
      </c>
      <c r="B160" t="s">
        <v>693</v>
      </c>
      <c r="C160" t="s">
        <v>77</v>
      </c>
      <c r="D160" t="s">
        <v>28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94</v>
      </c>
      <c r="Q160">
        <v>0</v>
      </c>
      <c r="R160">
        <v>0</v>
      </c>
      <c r="S160" s="13">
        <f t="shared" si="8"/>
        <v>94</v>
      </c>
      <c r="T160" s="13">
        <f t="shared" ref="T160:T169" si="10">COUNTIF(E160:R160,"&gt;0")</f>
        <v>1</v>
      </c>
      <c r="U160" s="43">
        <v>0</v>
      </c>
    </row>
    <row r="161" spans="1:21" x14ac:dyDescent="0.2">
      <c r="A161" s="13">
        <v>159</v>
      </c>
      <c r="B161" t="s">
        <v>704</v>
      </c>
      <c r="C161" t="s">
        <v>27</v>
      </c>
      <c r="D161" t="s">
        <v>26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94</v>
      </c>
      <c r="R161">
        <v>0</v>
      </c>
      <c r="S161" s="13">
        <f t="shared" si="8"/>
        <v>94</v>
      </c>
      <c r="T161" s="13">
        <f t="shared" si="10"/>
        <v>1</v>
      </c>
      <c r="U161" s="43">
        <v>0</v>
      </c>
    </row>
    <row r="162" spans="1:21" x14ac:dyDescent="0.2">
      <c r="A162" s="13">
        <v>160</v>
      </c>
      <c r="B162" t="s">
        <v>467</v>
      </c>
      <c r="C162" t="s">
        <v>32</v>
      </c>
      <c r="D162" t="s">
        <v>28</v>
      </c>
      <c r="E162">
        <v>0</v>
      </c>
      <c r="F162">
        <v>0</v>
      </c>
      <c r="G162">
        <v>0</v>
      </c>
      <c r="H162">
        <v>0</v>
      </c>
      <c r="I162">
        <f>+(U162+100)/2</f>
        <v>44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50</v>
      </c>
      <c r="R162">
        <v>0</v>
      </c>
      <c r="S162" s="13">
        <f t="shared" si="8"/>
        <v>94</v>
      </c>
      <c r="T162" s="13">
        <f t="shared" si="10"/>
        <v>2</v>
      </c>
      <c r="U162" s="43">
        <v>-12</v>
      </c>
    </row>
    <row r="163" spans="1:21" x14ac:dyDescent="0.2">
      <c r="A163" s="13">
        <v>161</v>
      </c>
      <c r="B163" t="s">
        <v>411</v>
      </c>
      <c r="C163" t="s">
        <v>35</v>
      </c>
      <c r="D163" t="s">
        <v>26</v>
      </c>
      <c r="E163">
        <v>0</v>
      </c>
      <c r="F163">
        <v>0</v>
      </c>
      <c r="G163">
        <v>0</v>
      </c>
      <c r="H163">
        <v>0</v>
      </c>
      <c r="I163">
        <f>+(U163+100)/2</f>
        <v>93.5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 s="13">
        <f t="shared" si="8"/>
        <v>93.5</v>
      </c>
      <c r="T163" s="13">
        <f t="shared" si="10"/>
        <v>1</v>
      </c>
      <c r="U163" s="43">
        <v>87</v>
      </c>
    </row>
    <row r="164" spans="1:21" x14ac:dyDescent="0.2">
      <c r="A164" s="13">
        <v>162</v>
      </c>
      <c r="B164" t="s">
        <v>167</v>
      </c>
      <c r="C164" t="s">
        <v>38</v>
      </c>
      <c r="D164" t="s">
        <v>26</v>
      </c>
      <c r="E164">
        <v>19</v>
      </c>
      <c r="F164">
        <v>0</v>
      </c>
      <c r="G164">
        <v>0</v>
      </c>
      <c r="H164">
        <v>0</v>
      </c>
      <c r="I164">
        <v>0</v>
      </c>
      <c r="J164">
        <v>74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 s="13">
        <f t="shared" si="8"/>
        <v>93</v>
      </c>
      <c r="T164" s="13">
        <f t="shared" si="10"/>
        <v>2</v>
      </c>
      <c r="U164" s="43">
        <v>0</v>
      </c>
    </row>
    <row r="165" spans="1:21" x14ac:dyDescent="0.2">
      <c r="A165" s="13">
        <v>163</v>
      </c>
      <c r="B165" t="s">
        <v>248</v>
      </c>
      <c r="C165" t="s">
        <v>35</v>
      </c>
      <c r="D165" t="s">
        <v>26</v>
      </c>
      <c r="E165">
        <v>0</v>
      </c>
      <c r="F165">
        <v>93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 s="13">
        <f t="shared" si="8"/>
        <v>93</v>
      </c>
      <c r="T165" s="13">
        <f t="shared" si="10"/>
        <v>1</v>
      </c>
      <c r="U165" s="43">
        <v>0</v>
      </c>
    </row>
    <row r="166" spans="1:21" x14ac:dyDescent="0.2">
      <c r="A166" s="13">
        <v>164</v>
      </c>
      <c r="B166" t="s">
        <v>320</v>
      </c>
      <c r="C166" t="s">
        <v>30</v>
      </c>
      <c r="D166" t="s">
        <v>26</v>
      </c>
      <c r="E166">
        <v>0</v>
      </c>
      <c r="F166">
        <v>0</v>
      </c>
      <c r="G166">
        <v>0</v>
      </c>
      <c r="H166">
        <v>93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 s="13">
        <f t="shared" si="8"/>
        <v>93</v>
      </c>
      <c r="T166" s="13">
        <f t="shared" si="10"/>
        <v>1</v>
      </c>
      <c r="U166" s="43">
        <v>0</v>
      </c>
    </row>
    <row r="167" spans="1:21" x14ac:dyDescent="0.2">
      <c r="A167" s="13">
        <v>165</v>
      </c>
      <c r="B167" t="s">
        <v>561</v>
      </c>
      <c r="C167" t="s">
        <v>32</v>
      </c>
      <c r="D167" t="s">
        <v>26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93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 s="13">
        <f t="shared" si="8"/>
        <v>93</v>
      </c>
      <c r="T167" s="13">
        <f t="shared" si="10"/>
        <v>1</v>
      </c>
      <c r="U167" s="43">
        <v>0</v>
      </c>
    </row>
    <row r="168" spans="1:21" x14ac:dyDescent="0.2">
      <c r="A168" s="13">
        <v>166</v>
      </c>
      <c r="B168" t="s">
        <v>571</v>
      </c>
      <c r="C168" t="s">
        <v>30</v>
      </c>
      <c r="D168" t="s">
        <v>26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93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 s="13">
        <f t="shared" si="8"/>
        <v>93</v>
      </c>
      <c r="T168" s="13">
        <f t="shared" si="10"/>
        <v>1</v>
      </c>
      <c r="U168" s="43">
        <v>0</v>
      </c>
    </row>
    <row r="169" spans="1:21" x14ac:dyDescent="0.2">
      <c r="A169" s="13">
        <v>167</v>
      </c>
      <c r="B169" t="s">
        <v>637</v>
      </c>
      <c r="C169" t="s">
        <v>30</v>
      </c>
      <c r="D169" t="s">
        <v>26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93</v>
      </c>
      <c r="P169">
        <v>0</v>
      </c>
      <c r="Q169">
        <v>0</v>
      </c>
      <c r="R169">
        <v>0</v>
      </c>
      <c r="S169" s="13">
        <f t="shared" si="8"/>
        <v>93</v>
      </c>
      <c r="T169" s="13">
        <f t="shared" si="10"/>
        <v>1</v>
      </c>
      <c r="U169" s="43">
        <v>0</v>
      </c>
    </row>
    <row r="170" spans="1:21" x14ac:dyDescent="0.2">
      <c r="A170" s="13">
        <v>168</v>
      </c>
      <c r="B170" t="s">
        <v>97</v>
      </c>
      <c r="C170" t="s">
        <v>30</v>
      </c>
      <c r="D170" t="s">
        <v>26</v>
      </c>
      <c r="E170">
        <v>92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 s="13">
        <f t="shared" si="8"/>
        <v>92</v>
      </c>
      <c r="T170" s="13">
        <v>7</v>
      </c>
      <c r="U170" s="43">
        <v>0</v>
      </c>
    </row>
    <row r="171" spans="1:21" x14ac:dyDescent="0.2">
      <c r="A171" s="13">
        <v>169</v>
      </c>
      <c r="B171" t="s">
        <v>639</v>
      </c>
      <c r="C171" t="s">
        <v>77</v>
      </c>
      <c r="D171" t="s">
        <v>28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92</v>
      </c>
      <c r="O171">
        <v>0</v>
      </c>
      <c r="P171">
        <v>0</v>
      </c>
      <c r="Q171">
        <v>0</v>
      </c>
      <c r="R171">
        <v>0</v>
      </c>
      <c r="S171" s="13">
        <f t="shared" si="8"/>
        <v>92</v>
      </c>
      <c r="T171" s="13">
        <f>COUNTIF(E171:R171,"&gt;0")</f>
        <v>1</v>
      </c>
      <c r="U171" s="43">
        <v>0</v>
      </c>
    </row>
    <row r="172" spans="1:21" x14ac:dyDescent="0.2">
      <c r="A172" s="13">
        <v>170</v>
      </c>
      <c r="B172" t="s">
        <v>689</v>
      </c>
      <c r="C172" t="s">
        <v>77</v>
      </c>
      <c r="D172" t="s">
        <v>26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92</v>
      </c>
      <c r="Q172">
        <v>0</v>
      </c>
      <c r="R172">
        <v>0</v>
      </c>
      <c r="S172" s="13">
        <f t="shared" si="8"/>
        <v>92</v>
      </c>
      <c r="T172" s="13">
        <f>COUNTIF(E172:R172,"&gt;0")</f>
        <v>1</v>
      </c>
      <c r="U172" s="43">
        <v>0</v>
      </c>
    </row>
    <row r="173" spans="1:21" x14ac:dyDescent="0.2">
      <c r="A173" s="13">
        <v>171</v>
      </c>
      <c r="B173" t="s">
        <v>414</v>
      </c>
      <c r="C173" t="s">
        <v>27</v>
      </c>
      <c r="D173" t="s">
        <v>28</v>
      </c>
      <c r="E173">
        <v>0</v>
      </c>
      <c r="F173">
        <v>0</v>
      </c>
      <c r="G173">
        <v>0</v>
      </c>
      <c r="H173">
        <v>0</v>
      </c>
      <c r="I173">
        <f>+(U173+100)/2</f>
        <v>92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 s="13">
        <f t="shared" si="8"/>
        <v>92</v>
      </c>
      <c r="T173" s="13">
        <f>COUNTIF(E173:R173,"&gt;0")</f>
        <v>1</v>
      </c>
      <c r="U173" s="43">
        <v>84</v>
      </c>
    </row>
    <row r="174" spans="1:21" x14ac:dyDescent="0.2">
      <c r="A174" s="13">
        <v>172</v>
      </c>
      <c r="B174" t="s">
        <v>169</v>
      </c>
      <c r="C174" t="s">
        <v>38</v>
      </c>
      <c r="D174" t="s">
        <v>31</v>
      </c>
      <c r="E174">
        <v>16</v>
      </c>
      <c r="F174">
        <v>0</v>
      </c>
      <c r="G174">
        <v>0</v>
      </c>
      <c r="H174">
        <v>0</v>
      </c>
      <c r="I174">
        <v>0</v>
      </c>
      <c r="J174">
        <v>75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 s="13">
        <f t="shared" si="8"/>
        <v>91</v>
      </c>
      <c r="T174" s="13">
        <v>1</v>
      </c>
      <c r="U174" s="43">
        <v>0</v>
      </c>
    </row>
    <row r="175" spans="1:21" x14ac:dyDescent="0.2">
      <c r="A175" s="13">
        <v>173</v>
      </c>
      <c r="B175" t="s">
        <v>612</v>
      </c>
      <c r="C175" t="s">
        <v>25</v>
      </c>
      <c r="D175" t="s">
        <v>442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91</v>
      </c>
      <c r="N175">
        <v>0</v>
      </c>
      <c r="O175">
        <v>0</v>
      </c>
      <c r="P175">
        <v>0</v>
      </c>
      <c r="Q175">
        <v>0</v>
      </c>
      <c r="R175">
        <v>0</v>
      </c>
      <c r="S175" s="13">
        <f t="shared" si="8"/>
        <v>91</v>
      </c>
      <c r="T175" s="13">
        <f t="shared" ref="T175:T216" si="11">COUNTIF(E175:R175,"&gt;0")</f>
        <v>1</v>
      </c>
      <c r="U175" s="43">
        <v>0</v>
      </c>
    </row>
    <row r="176" spans="1:21" x14ac:dyDescent="0.2">
      <c r="A176" s="13">
        <v>174</v>
      </c>
      <c r="B176" t="s">
        <v>705</v>
      </c>
      <c r="C176" t="s">
        <v>27</v>
      </c>
      <c r="D176" t="s">
        <v>26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91</v>
      </c>
      <c r="R176">
        <v>0</v>
      </c>
      <c r="S176" s="13">
        <f t="shared" si="8"/>
        <v>91</v>
      </c>
      <c r="T176" s="13">
        <f t="shared" si="11"/>
        <v>1</v>
      </c>
      <c r="U176" s="43">
        <v>0</v>
      </c>
    </row>
    <row r="177" spans="1:21" x14ac:dyDescent="0.2">
      <c r="A177" s="13">
        <v>175</v>
      </c>
      <c r="B177" t="s">
        <v>455</v>
      </c>
      <c r="C177" t="s">
        <v>35</v>
      </c>
      <c r="D177" t="s">
        <v>29</v>
      </c>
      <c r="E177">
        <v>0</v>
      </c>
      <c r="F177">
        <v>0</v>
      </c>
      <c r="G177">
        <v>0</v>
      </c>
      <c r="H177">
        <v>0</v>
      </c>
      <c r="I177">
        <v>8</v>
      </c>
      <c r="J177">
        <v>0</v>
      </c>
      <c r="K177">
        <v>0</v>
      </c>
      <c r="L177">
        <v>0</v>
      </c>
      <c r="M177">
        <v>0</v>
      </c>
      <c r="N177">
        <v>82</v>
      </c>
      <c r="O177">
        <v>0</v>
      </c>
      <c r="P177">
        <v>0</v>
      </c>
      <c r="Q177">
        <v>0</v>
      </c>
      <c r="R177">
        <v>0</v>
      </c>
      <c r="S177" s="13">
        <f t="shared" si="8"/>
        <v>90</v>
      </c>
      <c r="T177" s="13">
        <f t="shared" si="11"/>
        <v>2</v>
      </c>
      <c r="U177" s="43">
        <v>8</v>
      </c>
    </row>
    <row r="178" spans="1:21" x14ac:dyDescent="0.2">
      <c r="A178" s="13">
        <v>176</v>
      </c>
      <c r="B178" t="s">
        <v>706</v>
      </c>
      <c r="C178" t="s">
        <v>27</v>
      </c>
      <c r="D178" t="s">
        <v>26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90</v>
      </c>
      <c r="R178">
        <v>0</v>
      </c>
      <c r="S178" s="13">
        <f t="shared" si="8"/>
        <v>90</v>
      </c>
      <c r="T178" s="13">
        <f t="shared" si="11"/>
        <v>1</v>
      </c>
      <c r="U178" s="43">
        <v>0</v>
      </c>
    </row>
    <row r="179" spans="1:21" x14ac:dyDescent="0.2">
      <c r="A179" s="13">
        <v>177</v>
      </c>
      <c r="B179" t="s">
        <v>415</v>
      </c>
      <c r="C179" t="s">
        <v>30</v>
      </c>
      <c r="D179" t="s">
        <v>26</v>
      </c>
      <c r="E179">
        <v>0</v>
      </c>
      <c r="F179">
        <v>0</v>
      </c>
      <c r="G179">
        <v>0</v>
      </c>
      <c r="H179">
        <v>0</v>
      </c>
      <c r="I179">
        <f>+(U179+100)/2</f>
        <v>90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 s="13">
        <f t="shared" si="8"/>
        <v>90</v>
      </c>
      <c r="T179" s="13">
        <f t="shared" si="11"/>
        <v>1</v>
      </c>
      <c r="U179" s="43">
        <v>80</v>
      </c>
    </row>
    <row r="180" spans="1:21" x14ac:dyDescent="0.2">
      <c r="A180" s="13">
        <v>178</v>
      </c>
      <c r="B180" t="s">
        <v>469</v>
      </c>
      <c r="C180" t="s">
        <v>77</v>
      </c>
      <c r="D180" t="s">
        <v>28</v>
      </c>
      <c r="E180">
        <v>0</v>
      </c>
      <c r="F180">
        <v>0</v>
      </c>
      <c r="G180">
        <v>0</v>
      </c>
      <c r="H180">
        <v>0</v>
      </c>
      <c r="I180">
        <f>+(U180+100)/2</f>
        <v>42.5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47</v>
      </c>
      <c r="R180">
        <v>0</v>
      </c>
      <c r="S180" s="13">
        <f t="shared" si="8"/>
        <v>89.5</v>
      </c>
      <c r="T180" s="13">
        <f t="shared" si="11"/>
        <v>2</v>
      </c>
      <c r="U180" s="43">
        <v>-15</v>
      </c>
    </row>
    <row r="181" spans="1:21" x14ac:dyDescent="0.2">
      <c r="A181" s="13">
        <v>179</v>
      </c>
      <c r="B181" t="s">
        <v>110</v>
      </c>
      <c r="C181" t="s">
        <v>30</v>
      </c>
      <c r="D181" t="s">
        <v>31</v>
      </c>
      <c r="E181">
        <v>32</v>
      </c>
      <c r="F181">
        <v>0</v>
      </c>
      <c r="G181">
        <v>0</v>
      </c>
      <c r="H181">
        <v>57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 s="13">
        <f t="shared" si="8"/>
        <v>89</v>
      </c>
      <c r="T181" s="13">
        <f t="shared" si="11"/>
        <v>2</v>
      </c>
      <c r="U181" s="43">
        <v>0</v>
      </c>
    </row>
    <row r="182" spans="1:21" x14ac:dyDescent="0.2">
      <c r="A182" s="13">
        <v>180</v>
      </c>
      <c r="B182" t="s">
        <v>640</v>
      </c>
      <c r="C182" t="s">
        <v>30</v>
      </c>
      <c r="D182" t="s">
        <v>28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89</v>
      </c>
      <c r="O182">
        <v>0</v>
      </c>
      <c r="P182">
        <v>0</v>
      </c>
      <c r="Q182">
        <v>0</v>
      </c>
      <c r="R182">
        <v>0</v>
      </c>
      <c r="S182" s="13">
        <f t="shared" si="8"/>
        <v>89</v>
      </c>
      <c r="T182" s="13">
        <f t="shared" si="11"/>
        <v>1</v>
      </c>
      <c r="U182" s="43">
        <v>0</v>
      </c>
    </row>
    <row r="183" spans="1:21" x14ac:dyDescent="0.2">
      <c r="A183" s="13">
        <v>181</v>
      </c>
      <c r="B183" t="s">
        <v>638</v>
      </c>
      <c r="C183" t="s">
        <v>205</v>
      </c>
      <c r="D183" t="s">
        <v>26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89</v>
      </c>
      <c r="P183">
        <v>0</v>
      </c>
      <c r="Q183">
        <v>0</v>
      </c>
      <c r="R183">
        <v>0</v>
      </c>
      <c r="S183" s="13">
        <f t="shared" si="8"/>
        <v>89</v>
      </c>
      <c r="T183" s="13">
        <f t="shared" si="11"/>
        <v>1</v>
      </c>
      <c r="U183" s="43">
        <v>0</v>
      </c>
    </row>
    <row r="184" spans="1:21" x14ac:dyDescent="0.2">
      <c r="A184" s="13">
        <v>182</v>
      </c>
      <c r="B184" t="s">
        <v>130</v>
      </c>
      <c r="C184" t="s">
        <v>77</v>
      </c>
      <c r="D184" t="s">
        <v>26</v>
      </c>
      <c r="E184">
        <v>88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 s="13">
        <f t="shared" si="8"/>
        <v>88</v>
      </c>
      <c r="T184" s="13">
        <f t="shared" si="11"/>
        <v>1</v>
      </c>
      <c r="U184" s="43">
        <v>0</v>
      </c>
    </row>
    <row r="185" spans="1:21" x14ac:dyDescent="0.2">
      <c r="A185" s="13">
        <v>183</v>
      </c>
      <c r="B185" t="s">
        <v>106</v>
      </c>
      <c r="C185" t="s">
        <v>27</v>
      </c>
      <c r="D185" t="s">
        <v>28</v>
      </c>
      <c r="E185">
        <v>37</v>
      </c>
      <c r="F185">
        <v>0</v>
      </c>
      <c r="G185">
        <v>0</v>
      </c>
      <c r="H185">
        <v>51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 s="13">
        <f t="shared" si="8"/>
        <v>88</v>
      </c>
      <c r="T185" s="13">
        <f t="shared" si="11"/>
        <v>2</v>
      </c>
      <c r="U185" s="43">
        <v>0</v>
      </c>
    </row>
    <row r="186" spans="1:21" x14ac:dyDescent="0.2">
      <c r="A186" s="13">
        <v>184</v>
      </c>
      <c r="B186" t="s">
        <v>279</v>
      </c>
      <c r="C186" t="s">
        <v>25</v>
      </c>
      <c r="D186" t="s">
        <v>26</v>
      </c>
      <c r="E186">
        <v>0</v>
      </c>
      <c r="F186">
        <v>0</v>
      </c>
      <c r="G186">
        <v>88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 s="13">
        <f t="shared" si="8"/>
        <v>88</v>
      </c>
      <c r="T186" s="13">
        <f t="shared" si="11"/>
        <v>1</v>
      </c>
      <c r="U186" s="43">
        <v>0</v>
      </c>
    </row>
    <row r="187" spans="1:21" x14ac:dyDescent="0.2">
      <c r="A187" s="13">
        <v>185</v>
      </c>
      <c r="B187" t="s">
        <v>641</v>
      </c>
      <c r="C187" t="s">
        <v>30</v>
      </c>
      <c r="D187" t="s">
        <v>28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88</v>
      </c>
      <c r="O187">
        <v>0</v>
      </c>
      <c r="P187">
        <v>0</v>
      </c>
      <c r="Q187">
        <v>0</v>
      </c>
      <c r="R187">
        <v>0</v>
      </c>
      <c r="S187" s="13">
        <f t="shared" si="8"/>
        <v>88</v>
      </c>
      <c r="T187" s="13">
        <f t="shared" si="11"/>
        <v>1</v>
      </c>
      <c r="U187" s="43">
        <v>0</v>
      </c>
    </row>
    <row r="188" spans="1:21" x14ac:dyDescent="0.2">
      <c r="A188" s="13">
        <v>186</v>
      </c>
      <c r="B188" t="s">
        <v>475</v>
      </c>
      <c r="C188" t="s">
        <v>77</v>
      </c>
      <c r="D188" t="s">
        <v>26</v>
      </c>
      <c r="E188">
        <v>0</v>
      </c>
      <c r="F188">
        <v>0</v>
      </c>
      <c r="G188">
        <v>0</v>
      </c>
      <c r="H188">
        <v>0</v>
      </c>
      <c r="I188">
        <f>+(U188+100)/2</f>
        <v>37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51</v>
      </c>
      <c r="R188">
        <v>0</v>
      </c>
      <c r="S188" s="13">
        <f t="shared" si="8"/>
        <v>88</v>
      </c>
      <c r="T188" s="13">
        <f t="shared" si="11"/>
        <v>2</v>
      </c>
      <c r="U188" s="43">
        <v>-26</v>
      </c>
    </row>
    <row r="189" spans="1:21" x14ac:dyDescent="0.2">
      <c r="A189" s="13">
        <v>187</v>
      </c>
      <c r="B189" t="s">
        <v>280</v>
      </c>
      <c r="C189" t="s">
        <v>25</v>
      </c>
      <c r="D189" t="s">
        <v>26</v>
      </c>
      <c r="E189">
        <v>0</v>
      </c>
      <c r="F189">
        <v>0</v>
      </c>
      <c r="G189">
        <v>87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 s="13">
        <f t="shared" si="8"/>
        <v>87</v>
      </c>
      <c r="T189" s="13">
        <f t="shared" si="11"/>
        <v>1</v>
      </c>
      <c r="U189" s="43">
        <v>0</v>
      </c>
    </row>
    <row r="190" spans="1:21" x14ac:dyDescent="0.2">
      <c r="A190" s="13">
        <v>188</v>
      </c>
      <c r="B190" t="s">
        <v>646</v>
      </c>
      <c r="C190" t="s">
        <v>25</v>
      </c>
      <c r="D190" t="s">
        <v>29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87</v>
      </c>
      <c r="P190">
        <v>0</v>
      </c>
      <c r="Q190">
        <v>0</v>
      </c>
      <c r="R190">
        <v>0</v>
      </c>
      <c r="S190" s="13">
        <f t="shared" si="8"/>
        <v>87</v>
      </c>
      <c r="T190" s="13">
        <f t="shared" si="11"/>
        <v>1</v>
      </c>
      <c r="U190" s="43">
        <v>0</v>
      </c>
    </row>
    <row r="191" spans="1:21" x14ac:dyDescent="0.2">
      <c r="A191" s="13">
        <v>189</v>
      </c>
      <c r="B191" t="s">
        <v>707</v>
      </c>
      <c r="C191" t="s">
        <v>27</v>
      </c>
      <c r="D191" t="s">
        <v>26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87</v>
      </c>
      <c r="R191">
        <v>0</v>
      </c>
      <c r="S191" s="13">
        <f t="shared" si="8"/>
        <v>87</v>
      </c>
      <c r="T191" s="13">
        <f t="shared" si="11"/>
        <v>1</v>
      </c>
      <c r="U191" s="43">
        <v>0</v>
      </c>
    </row>
    <row r="192" spans="1:21" x14ac:dyDescent="0.2">
      <c r="A192" s="13">
        <v>190</v>
      </c>
      <c r="B192" t="s">
        <v>418</v>
      </c>
      <c r="C192" t="s">
        <v>30</v>
      </c>
      <c r="D192" t="s">
        <v>29</v>
      </c>
      <c r="E192">
        <v>0</v>
      </c>
      <c r="F192">
        <v>0</v>
      </c>
      <c r="G192">
        <v>0</v>
      </c>
      <c r="H192">
        <v>0</v>
      </c>
      <c r="I192">
        <f>+(U192+100)/2</f>
        <v>87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 s="13">
        <f t="shared" si="8"/>
        <v>87</v>
      </c>
      <c r="T192" s="13">
        <f t="shared" si="11"/>
        <v>1</v>
      </c>
      <c r="U192" s="43">
        <v>74</v>
      </c>
    </row>
    <row r="193" spans="1:21" x14ac:dyDescent="0.2">
      <c r="A193" s="13">
        <v>191</v>
      </c>
      <c r="B193" t="s">
        <v>458</v>
      </c>
      <c r="C193" t="s">
        <v>38</v>
      </c>
      <c r="D193" t="s">
        <v>28</v>
      </c>
      <c r="E193">
        <v>0</v>
      </c>
      <c r="F193">
        <v>0</v>
      </c>
      <c r="G193">
        <v>0</v>
      </c>
      <c r="H193">
        <v>0</v>
      </c>
      <c r="I193">
        <v>5</v>
      </c>
      <c r="J193">
        <v>81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 s="13">
        <f t="shared" si="8"/>
        <v>86</v>
      </c>
      <c r="T193" s="13">
        <f t="shared" si="11"/>
        <v>2</v>
      </c>
      <c r="U193" s="43">
        <v>5</v>
      </c>
    </row>
    <row r="194" spans="1:21" x14ac:dyDescent="0.2">
      <c r="A194" s="13">
        <v>192</v>
      </c>
      <c r="B194" t="s">
        <v>635</v>
      </c>
      <c r="C194" t="s">
        <v>77</v>
      </c>
      <c r="D194" t="s">
        <v>26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86</v>
      </c>
      <c r="O194">
        <v>0</v>
      </c>
      <c r="P194">
        <v>0</v>
      </c>
      <c r="Q194">
        <v>0</v>
      </c>
      <c r="R194">
        <v>0</v>
      </c>
      <c r="S194" s="13">
        <f t="shared" si="8"/>
        <v>86</v>
      </c>
      <c r="T194" s="13">
        <f t="shared" si="11"/>
        <v>1</v>
      </c>
      <c r="U194" s="43">
        <v>0</v>
      </c>
    </row>
    <row r="195" spans="1:21" x14ac:dyDescent="0.2">
      <c r="A195" s="13">
        <v>193</v>
      </c>
      <c r="B195" t="s">
        <v>419</v>
      </c>
      <c r="C195" t="s">
        <v>32</v>
      </c>
      <c r="D195" t="s">
        <v>26</v>
      </c>
      <c r="E195">
        <v>0</v>
      </c>
      <c r="F195">
        <v>0</v>
      </c>
      <c r="G195">
        <v>0</v>
      </c>
      <c r="H195">
        <v>0</v>
      </c>
      <c r="I195">
        <f>+(U195+100)/2</f>
        <v>85.5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 s="13">
        <f t="shared" ref="S195:S258" si="12">SUM(E195:R195)</f>
        <v>85.5</v>
      </c>
      <c r="T195" s="13">
        <f t="shared" si="11"/>
        <v>1</v>
      </c>
      <c r="U195" s="43">
        <v>71</v>
      </c>
    </row>
    <row r="196" spans="1:21" x14ac:dyDescent="0.2">
      <c r="A196" s="13">
        <v>194</v>
      </c>
      <c r="B196" t="s">
        <v>543</v>
      </c>
      <c r="C196" t="s">
        <v>38</v>
      </c>
      <c r="D196" t="s">
        <v>26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85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 s="13">
        <f t="shared" si="12"/>
        <v>85</v>
      </c>
      <c r="T196" s="13">
        <f t="shared" si="11"/>
        <v>1</v>
      </c>
      <c r="U196" s="43">
        <v>0</v>
      </c>
    </row>
    <row r="197" spans="1:21" x14ac:dyDescent="0.2">
      <c r="A197" s="13">
        <v>195</v>
      </c>
      <c r="B197" t="s">
        <v>562</v>
      </c>
      <c r="C197" t="s">
        <v>27</v>
      </c>
      <c r="D197" t="s">
        <v>29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85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 s="13">
        <f t="shared" si="12"/>
        <v>85</v>
      </c>
      <c r="T197" s="13">
        <f t="shared" si="11"/>
        <v>1</v>
      </c>
      <c r="U197" s="43">
        <v>0</v>
      </c>
    </row>
    <row r="198" spans="1:21" x14ac:dyDescent="0.2">
      <c r="A198" s="13">
        <v>196</v>
      </c>
      <c r="B198" t="s">
        <v>708</v>
      </c>
      <c r="C198" t="s">
        <v>27</v>
      </c>
      <c r="D198" t="s">
        <v>26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85</v>
      </c>
      <c r="R198">
        <v>0</v>
      </c>
      <c r="S198" s="13">
        <f t="shared" si="12"/>
        <v>85</v>
      </c>
      <c r="T198" s="13">
        <f t="shared" si="11"/>
        <v>1</v>
      </c>
      <c r="U198" s="43">
        <v>0</v>
      </c>
    </row>
    <row r="199" spans="1:21" x14ac:dyDescent="0.2">
      <c r="A199" s="13">
        <v>197</v>
      </c>
      <c r="B199" t="s">
        <v>95</v>
      </c>
      <c r="C199" t="s">
        <v>30</v>
      </c>
      <c r="D199" t="s">
        <v>26</v>
      </c>
      <c r="E199">
        <v>84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 s="13">
        <f t="shared" si="12"/>
        <v>84</v>
      </c>
      <c r="T199" s="13">
        <f t="shared" si="11"/>
        <v>1</v>
      </c>
      <c r="U199" s="43">
        <v>0</v>
      </c>
    </row>
    <row r="200" spans="1:21" x14ac:dyDescent="0.2">
      <c r="A200" s="13">
        <v>198</v>
      </c>
      <c r="B200" t="s">
        <v>251</v>
      </c>
      <c r="C200" t="s">
        <v>77</v>
      </c>
      <c r="D200" t="s">
        <v>29</v>
      </c>
      <c r="E200">
        <v>0</v>
      </c>
      <c r="F200">
        <v>84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 s="13">
        <f t="shared" si="12"/>
        <v>84</v>
      </c>
      <c r="T200" s="13">
        <f t="shared" si="11"/>
        <v>1</v>
      </c>
      <c r="U200" s="43">
        <v>0</v>
      </c>
    </row>
    <row r="201" spans="1:21" x14ac:dyDescent="0.2">
      <c r="A201" s="13">
        <v>199</v>
      </c>
      <c r="B201" t="s">
        <v>351</v>
      </c>
      <c r="C201" t="s">
        <v>27</v>
      </c>
      <c r="D201" t="s">
        <v>29</v>
      </c>
      <c r="E201">
        <v>0</v>
      </c>
      <c r="F201">
        <v>0</v>
      </c>
      <c r="G201">
        <v>0</v>
      </c>
      <c r="H201">
        <v>44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40</v>
      </c>
      <c r="R201">
        <v>0</v>
      </c>
      <c r="S201" s="13">
        <f t="shared" si="12"/>
        <v>84</v>
      </c>
      <c r="T201" s="13">
        <f t="shared" si="11"/>
        <v>2</v>
      </c>
      <c r="U201" s="43">
        <v>0</v>
      </c>
    </row>
    <row r="202" spans="1:21" x14ac:dyDescent="0.2">
      <c r="A202" s="13">
        <v>200</v>
      </c>
      <c r="B202" t="s">
        <v>544</v>
      </c>
      <c r="C202" t="s">
        <v>38</v>
      </c>
      <c r="D202" t="s">
        <v>29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84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 s="13">
        <f t="shared" si="12"/>
        <v>84</v>
      </c>
      <c r="T202" s="13">
        <f t="shared" si="11"/>
        <v>1</v>
      </c>
      <c r="U202" s="43">
        <v>0</v>
      </c>
    </row>
    <row r="203" spans="1:21" x14ac:dyDescent="0.2">
      <c r="A203" s="13">
        <v>201</v>
      </c>
      <c r="B203" t="s">
        <v>718</v>
      </c>
      <c r="C203" t="s">
        <v>77</v>
      </c>
      <c r="D203" t="s">
        <v>28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84</v>
      </c>
      <c r="R203">
        <v>0</v>
      </c>
      <c r="S203" s="13">
        <f t="shared" si="12"/>
        <v>84</v>
      </c>
      <c r="T203" s="13">
        <f t="shared" si="11"/>
        <v>1</v>
      </c>
      <c r="U203" s="43">
        <v>0</v>
      </c>
    </row>
    <row r="204" spans="1:21" x14ac:dyDescent="0.2">
      <c r="A204" s="13">
        <v>202</v>
      </c>
      <c r="B204" t="s">
        <v>545</v>
      </c>
      <c r="C204" t="s">
        <v>30</v>
      </c>
      <c r="D204" t="s">
        <v>26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83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 s="13">
        <f t="shared" si="12"/>
        <v>83</v>
      </c>
      <c r="T204" s="13">
        <f t="shared" si="11"/>
        <v>1</v>
      </c>
      <c r="U204" s="43">
        <v>0</v>
      </c>
    </row>
    <row r="205" spans="1:21" x14ac:dyDescent="0.2">
      <c r="A205" s="13">
        <v>203</v>
      </c>
      <c r="B205" t="s">
        <v>647</v>
      </c>
      <c r="C205" t="s">
        <v>35</v>
      </c>
      <c r="D205" t="s">
        <v>31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83</v>
      </c>
      <c r="O205">
        <v>0</v>
      </c>
      <c r="P205">
        <v>0</v>
      </c>
      <c r="Q205">
        <v>0</v>
      </c>
      <c r="R205">
        <v>0</v>
      </c>
      <c r="S205" s="13">
        <f t="shared" si="12"/>
        <v>83</v>
      </c>
      <c r="T205" s="13">
        <f t="shared" si="11"/>
        <v>1</v>
      </c>
      <c r="U205" s="43">
        <v>0</v>
      </c>
    </row>
    <row r="206" spans="1:21" x14ac:dyDescent="0.2">
      <c r="A206" s="13">
        <v>204</v>
      </c>
      <c r="B206" t="s">
        <v>421</v>
      </c>
      <c r="C206" t="s">
        <v>38</v>
      </c>
      <c r="D206" t="s">
        <v>26</v>
      </c>
      <c r="E206">
        <v>0</v>
      </c>
      <c r="F206">
        <v>0</v>
      </c>
      <c r="G206">
        <v>0</v>
      </c>
      <c r="H206">
        <v>0</v>
      </c>
      <c r="I206">
        <f>+(U206+100)/2</f>
        <v>83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 s="13">
        <f t="shared" si="12"/>
        <v>83</v>
      </c>
      <c r="T206" s="13">
        <f t="shared" si="11"/>
        <v>1</v>
      </c>
      <c r="U206" s="43">
        <v>66</v>
      </c>
    </row>
    <row r="207" spans="1:21" x14ac:dyDescent="0.2">
      <c r="A207" s="13">
        <v>205</v>
      </c>
      <c r="B207" t="s">
        <v>154</v>
      </c>
      <c r="C207" t="s">
        <v>35</v>
      </c>
      <c r="D207" t="s">
        <v>26</v>
      </c>
      <c r="E207">
        <v>43</v>
      </c>
      <c r="F207">
        <v>0</v>
      </c>
      <c r="G207">
        <v>0</v>
      </c>
      <c r="H207">
        <v>0</v>
      </c>
      <c r="I207">
        <f>+(U207+100)/2</f>
        <v>40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 s="13">
        <f t="shared" si="12"/>
        <v>83</v>
      </c>
      <c r="T207" s="13">
        <f t="shared" si="11"/>
        <v>2</v>
      </c>
      <c r="U207" s="43">
        <v>-20</v>
      </c>
    </row>
    <row r="208" spans="1:21" x14ac:dyDescent="0.2">
      <c r="A208" s="13">
        <v>206</v>
      </c>
      <c r="B208" t="s">
        <v>474</v>
      </c>
      <c r="C208" t="s">
        <v>77</v>
      </c>
      <c r="D208" t="s">
        <v>31</v>
      </c>
      <c r="E208">
        <v>0</v>
      </c>
      <c r="F208">
        <v>0</v>
      </c>
      <c r="G208">
        <v>0</v>
      </c>
      <c r="H208">
        <v>0</v>
      </c>
      <c r="I208">
        <f>+(U208+100)/2</f>
        <v>37.5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45</v>
      </c>
      <c r="R208">
        <v>0</v>
      </c>
      <c r="S208" s="13">
        <f t="shared" si="12"/>
        <v>82.5</v>
      </c>
      <c r="T208" s="13">
        <f t="shared" si="11"/>
        <v>2</v>
      </c>
      <c r="U208" s="43">
        <v>-25</v>
      </c>
    </row>
    <row r="209" spans="1:21" x14ac:dyDescent="0.2">
      <c r="A209" s="13">
        <v>207</v>
      </c>
      <c r="B209" t="s">
        <v>160</v>
      </c>
      <c r="C209" t="s">
        <v>30</v>
      </c>
      <c r="D209" t="s">
        <v>29</v>
      </c>
      <c r="E209">
        <v>31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51</v>
      </c>
      <c r="N209">
        <v>0</v>
      </c>
      <c r="O209">
        <v>0</v>
      </c>
      <c r="P209">
        <v>0</v>
      </c>
      <c r="Q209">
        <v>0</v>
      </c>
      <c r="R209">
        <v>0</v>
      </c>
      <c r="S209" s="13">
        <f t="shared" si="12"/>
        <v>82</v>
      </c>
      <c r="T209" s="13">
        <f t="shared" si="11"/>
        <v>2</v>
      </c>
      <c r="U209" s="43">
        <v>0</v>
      </c>
    </row>
    <row r="210" spans="1:21" x14ac:dyDescent="0.2">
      <c r="A210" s="13">
        <v>208</v>
      </c>
      <c r="B210" t="s">
        <v>171</v>
      </c>
      <c r="C210" t="s">
        <v>77</v>
      </c>
      <c r="D210" t="s">
        <v>31</v>
      </c>
      <c r="E210">
        <v>12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70</v>
      </c>
      <c r="Q210">
        <v>0</v>
      </c>
      <c r="R210">
        <v>0</v>
      </c>
      <c r="S210" s="13">
        <f t="shared" si="12"/>
        <v>82</v>
      </c>
      <c r="T210" s="13">
        <f t="shared" si="11"/>
        <v>2</v>
      </c>
      <c r="U210" s="43">
        <v>0</v>
      </c>
    </row>
    <row r="211" spans="1:21" x14ac:dyDescent="0.2">
      <c r="A211" s="13">
        <v>209</v>
      </c>
      <c r="B211" t="s">
        <v>546</v>
      </c>
      <c r="C211" t="s">
        <v>38</v>
      </c>
      <c r="D211" t="s">
        <v>29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82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 s="13">
        <f t="shared" si="12"/>
        <v>82</v>
      </c>
      <c r="T211" s="13">
        <f t="shared" si="11"/>
        <v>1</v>
      </c>
      <c r="U211" s="43">
        <v>0</v>
      </c>
    </row>
    <row r="212" spans="1:21" x14ac:dyDescent="0.2">
      <c r="A212" s="13">
        <v>210</v>
      </c>
      <c r="B212" t="s">
        <v>563</v>
      </c>
      <c r="C212" t="s">
        <v>32</v>
      </c>
      <c r="D212" t="s">
        <v>29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82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 s="13">
        <f t="shared" si="12"/>
        <v>82</v>
      </c>
      <c r="T212" s="13">
        <f t="shared" si="11"/>
        <v>1</v>
      </c>
      <c r="U212" s="43">
        <v>0</v>
      </c>
    </row>
    <row r="213" spans="1:21" x14ac:dyDescent="0.2">
      <c r="A213" s="13">
        <v>211</v>
      </c>
      <c r="B213" t="s">
        <v>613</v>
      </c>
      <c r="C213" t="s">
        <v>25</v>
      </c>
      <c r="D213" t="s">
        <v>442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82</v>
      </c>
      <c r="N213">
        <v>0</v>
      </c>
      <c r="O213">
        <v>0</v>
      </c>
      <c r="P213">
        <v>0</v>
      </c>
      <c r="Q213">
        <v>0</v>
      </c>
      <c r="R213">
        <v>0</v>
      </c>
      <c r="S213" s="13">
        <f t="shared" si="12"/>
        <v>82</v>
      </c>
      <c r="T213" s="13">
        <f t="shared" si="11"/>
        <v>1</v>
      </c>
      <c r="U213" s="43">
        <v>0</v>
      </c>
    </row>
    <row r="214" spans="1:21" x14ac:dyDescent="0.2">
      <c r="A214" s="13">
        <v>212</v>
      </c>
      <c r="B214" t="s">
        <v>690</v>
      </c>
      <c r="C214" t="s">
        <v>27</v>
      </c>
      <c r="D214" t="s">
        <v>26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82</v>
      </c>
      <c r="Q214">
        <v>0</v>
      </c>
      <c r="R214">
        <v>0</v>
      </c>
      <c r="S214" s="13">
        <f t="shared" si="12"/>
        <v>82</v>
      </c>
      <c r="T214" s="13">
        <f t="shared" si="11"/>
        <v>1</v>
      </c>
      <c r="U214" s="43">
        <v>0</v>
      </c>
    </row>
    <row r="215" spans="1:21" x14ac:dyDescent="0.2">
      <c r="A215" s="13">
        <v>213</v>
      </c>
      <c r="B215" t="s">
        <v>719</v>
      </c>
      <c r="C215" t="s">
        <v>30</v>
      </c>
      <c r="D215" t="s">
        <v>28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82</v>
      </c>
      <c r="R215">
        <v>0</v>
      </c>
      <c r="S215" s="13">
        <f t="shared" si="12"/>
        <v>82</v>
      </c>
      <c r="T215" s="13">
        <f t="shared" si="11"/>
        <v>1</v>
      </c>
      <c r="U215" s="43">
        <v>0</v>
      </c>
    </row>
    <row r="216" spans="1:21" x14ac:dyDescent="0.2">
      <c r="A216" s="13">
        <v>214</v>
      </c>
      <c r="B216" t="s">
        <v>423</v>
      </c>
      <c r="C216" t="s">
        <v>56</v>
      </c>
      <c r="D216" t="s">
        <v>28</v>
      </c>
      <c r="E216">
        <v>0</v>
      </c>
      <c r="F216">
        <v>0</v>
      </c>
      <c r="G216">
        <v>0</v>
      </c>
      <c r="H216">
        <v>0</v>
      </c>
      <c r="I216">
        <f>+(U216+100)/2</f>
        <v>82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 s="13">
        <f t="shared" si="12"/>
        <v>82</v>
      </c>
      <c r="T216" s="13">
        <f t="shared" si="11"/>
        <v>1</v>
      </c>
      <c r="U216" s="43">
        <v>64</v>
      </c>
    </row>
    <row r="217" spans="1:21" x14ac:dyDescent="0.2">
      <c r="A217" s="13">
        <v>215</v>
      </c>
      <c r="B217" t="s">
        <v>569</v>
      </c>
      <c r="C217" t="s">
        <v>30</v>
      </c>
      <c r="D217" t="s">
        <v>28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81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 s="13">
        <f t="shared" si="12"/>
        <v>81</v>
      </c>
      <c r="T217" s="13">
        <v>1</v>
      </c>
      <c r="U217" s="43">
        <v>0</v>
      </c>
    </row>
    <row r="218" spans="1:21" x14ac:dyDescent="0.2">
      <c r="A218" s="13">
        <v>216</v>
      </c>
      <c r="B218" t="s">
        <v>599</v>
      </c>
      <c r="C218" t="s">
        <v>25</v>
      </c>
      <c r="D218" t="s">
        <v>26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81</v>
      </c>
      <c r="N218">
        <v>0</v>
      </c>
      <c r="O218">
        <v>0</v>
      </c>
      <c r="P218">
        <v>0</v>
      </c>
      <c r="Q218">
        <v>0</v>
      </c>
      <c r="R218">
        <v>0</v>
      </c>
      <c r="S218" s="13">
        <f t="shared" si="12"/>
        <v>81</v>
      </c>
      <c r="T218" s="13">
        <f t="shared" ref="T218:T227" si="13">COUNTIF(E218:R218,"&gt;0")</f>
        <v>1</v>
      </c>
      <c r="U218" s="43">
        <v>0</v>
      </c>
    </row>
    <row r="219" spans="1:21" x14ac:dyDescent="0.2">
      <c r="A219" s="13">
        <v>217</v>
      </c>
      <c r="B219" t="s">
        <v>648</v>
      </c>
      <c r="C219" t="s">
        <v>77</v>
      </c>
      <c r="D219" t="s">
        <v>31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81</v>
      </c>
      <c r="O219">
        <v>0</v>
      </c>
      <c r="P219">
        <v>0</v>
      </c>
      <c r="Q219">
        <v>0</v>
      </c>
      <c r="R219">
        <v>0</v>
      </c>
      <c r="S219" s="13">
        <f t="shared" si="12"/>
        <v>81</v>
      </c>
      <c r="T219" s="13">
        <f t="shared" si="13"/>
        <v>1</v>
      </c>
      <c r="U219" s="43">
        <v>0</v>
      </c>
    </row>
    <row r="220" spans="1:21" x14ac:dyDescent="0.2">
      <c r="A220" s="13">
        <v>218</v>
      </c>
      <c r="B220" t="s">
        <v>643</v>
      </c>
      <c r="C220" t="s">
        <v>38</v>
      </c>
      <c r="D220" t="s">
        <v>28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81</v>
      </c>
      <c r="P220">
        <v>0</v>
      </c>
      <c r="Q220">
        <v>0</v>
      </c>
      <c r="R220">
        <v>0</v>
      </c>
      <c r="S220" s="13">
        <f t="shared" si="12"/>
        <v>81</v>
      </c>
      <c r="T220" s="13">
        <f t="shared" si="13"/>
        <v>1</v>
      </c>
      <c r="U220" s="43">
        <v>0</v>
      </c>
    </row>
    <row r="221" spans="1:21" x14ac:dyDescent="0.2">
      <c r="A221" s="13">
        <v>219</v>
      </c>
      <c r="B221" t="s">
        <v>691</v>
      </c>
      <c r="C221" t="s">
        <v>30</v>
      </c>
      <c r="D221" t="s">
        <v>26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81</v>
      </c>
      <c r="Q221">
        <v>0</v>
      </c>
      <c r="R221">
        <v>0</v>
      </c>
      <c r="S221" s="13">
        <f t="shared" si="12"/>
        <v>81</v>
      </c>
      <c r="T221" s="13">
        <f t="shared" si="13"/>
        <v>1</v>
      </c>
      <c r="U221" s="43">
        <v>0</v>
      </c>
    </row>
    <row r="222" spans="1:21" x14ac:dyDescent="0.2">
      <c r="A222" s="13">
        <v>220</v>
      </c>
      <c r="B222" t="s">
        <v>709</v>
      </c>
      <c r="C222" t="s">
        <v>27</v>
      </c>
      <c r="D222" t="s">
        <v>26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81</v>
      </c>
      <c r="R222">
        <v>0</v>
      </c>
      <c r="S222" s="13">
        <f t="shared" si="12"/>
        <v>81</v>
      </c>
      <c r="T222" s="13">
        <f t="shared" si="13"/>
        <v>1</v>
      </c>
      <c r="U222" s="43">
        <v>0</v>
      </c>
    </row>
    <row r="223" spans="1:21" x14ac:dyDescent="0.2">
      <c r="A223" s="13">
        <v>221</v>
      </c>
      <c r="B223" t="s">
        <v>425</v>
      </c>
      <c r="C223" t="s">
        <v>77</v>
      </c>
      <c r="D223" t="s">
        <v>29</v>
      </c>
      <c r="E223">
        <v>0</v>
      </c>
      <c r="F223">
        <v>0</v>
      </c>
      <c r="G223">
        <v>0</v>
      </c>
      <c r="H223">
        <v>0</v>
      </c>
      <c r="I223">
        <f>+(U223+100)/2</f>
        <v>80.5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 s="13">
        <f t="shared" si="12"/>
        <v>80.5</v>
      </c>
      <c r="T223" s="13">
        <f t="shared" si="13"/>
        <v>1</v>
      </c>
      <c r="U223" s="43">
        <v>61</v>
      </c>
    </row>
    <row r="224" spans="1:21" x14ac:dyDescent="0.2">
      <c r="A224" s="13">
        <v>222</v>
      </c>
      <c r="B224" t="s">
        <v>547</v>
      </c>
      <c r="C224" t="s">
        <v>38</v>
      </c>
      <c r="D224" t="s">
        <v>26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80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 s="13">
        <f t="shared" si="12"/>
        <v>80</v>
      </c>
      <c r="T224" s="13">
        <f t="shared" si="13"/>
        <v>1</v>
      </c>
      <c r="U224" s="43">
        <v>0</v>
      </c>
    </row>
    <row r="225" spans="1:21" x14ac:dyDescent="0.2">
      <c r="A225" s="13">
        <v>223</v>
      </c>
      <c r="B225" t="s">
        <v>642</v>
      </c>
      <c r="C225" t="s">
        <v>38</v>
      </c>
      <c r="D225" t="s">
        <v>28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80</v>
      </c>
      <c r="O225">
        <v>0</v>
      </c>
      <c r="P225">
        <v>0</v>
      </c>
      <c r="Q225">
        <v>0</v>
      </c>
      <c r="R225">
        <v>0</v>
      </c>
      <c r="S225" s="13">
        <f t="shared" si="12"/>
        <v>80</v>
      </c>
      <c r="T225" s="13">
        <f t="shared" si="13"/>
        <v>1</v>
      </c>
      <c r="U225" s="43">
        <v>0</v>
      </c>
    </row>
    <row r="226" spans="1:21" x14ac:dyDescent="0.2">
      <c r="A226" s="13">
        <v>224</v>
      </c>
      <c r="B226" t="s">
        <v>696</v>
      </c>
      <c r="C226" t="s">
        <v>77</v>
      </c>
      <c r="D226" t="s">
        <v>29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80</v>
      </c>
      <c r="Q226">
        <v>0</v>
      </c>
      <c r="R226">
        <v>0</v>
      </c>
      <c r="S226" s="13">
        <f t="shared" si="12"/>
        <v>80</v>
      </c>
      <c r="T226" s="13">
        <f t="shared" si="13"/>
        <v>1</v>
      </c>
      <c r="U226" s="43">
        <v>0</v>
      </c>
    </row>
    <row r="227" spans="1:21" x14ac:dyDescent="0.2">
      <c r="A227" s="13">
        <v>225</v>
      </c>
      <c r="B227" t="s">
        <v>710</v>
      </c>
      <c r="C227" t="s">
        <v>27</v>
      </c>
      <c r="D227" t="s">
        <v>26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80</v>
      </c>
      <c r="R227">
        <v>0</v>
      </c>
      <c r="S227" s="13">
        <f t="shared" si="12"/>
        <v>80</v>
      </c>
      <c r="T227" s="13">
        <f t="shared" si="13"/>
        <v>1</v>
      </c>
      <c r="U227" s="43">
        <v>0</v>
      </c>
    </row>
    <row r="228" spans="1:21" x14ac:dyDescent="0.2">
      <c r="A228" s="13">
        <v>226</v>
      </c>
      <c r="B228" t="s">
        <v>426</v>
      </c>
      <c r="C228" t="s">
        <v>38</v>
      </c>
      <c r="D228" t="s">
        <v>28</v>
      </c>
      <c r="E228">
        <v>0</v>
      </c>
      <c r="F228">
        <v>0</v>
      </c>
      <c r="G228">
        <v>0</v>
      </c>
      <c r="H228">
        <v>0</v>
      </c>
      <c r="I228">
        <f>+(U228+100)/2</f>
        <v>80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 s="13">
        <f t="shared" si="12"/>
        <v>80</v>
      </c>
      <c r="T228" s="13">
        <v>1</v>
      </c>
      <c r="U228" s="43">
        <v>60</v>
      </c>
    </row>
    <row r="229" spans="1:21" x14ac:dyDescent="0.2">
      <c r="A229" s="13">
        <v>227</v>
      </c>
      <c r="B229" t="s">
        <v>254</v>
      </c>
      <c r="C229" t="s">
        <v>77</v>
      </c>
      <c r="D229" t="s">
        <v>29</v>
      </c>
      <c r="E229">
        <v>0</v>
      </c>
      <c r="F229">
        <v>79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 s="13">
        <f t="shared" si="12"/>
        <v>79</v>
      </c>
      <c r="T229" s="13">
        <f>COUNTIF(E229:R229,"&gt;0")</f>
        <v>1</v>
      </c>
      <c r="U229" s="43">
        <v>0</v>
      </c>
    </row>
    <row r="230" spans="1:21" x14ac:dyDescent="0.2">
      <c r="A230" s="13">
        <v>228</v>
      </c>
      <c r="B230" t="s">
        <v>548</v>
      </c>
      <c r="C230" t="s">
        <v>38</v>
      </c>
      <c r="D230" t="s">
        <v>29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79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 s="13">
        <f t="shared" si="12"/>
        <v>79</v>
      </c>
      <c r="T230" s="13">
        <f>COUNTIF(E230:R230,"&gt;0")</f>
        <v>1</v>
      </c>
      <c r="U230" s="43">
        <v>0</v>
      </c>
    </row>
    <row r="231" spans="1:21" x14ac:dyDescent="0.2">
      <c r="A231" s="13">
        <v>229</v>
      </c>
      <c r="B231" t="s">
        <v>427</v>
      </c>
      <c r="C231" t="s">
        <v>77</v>
      </c>
      <c r="D231" t="s">
        <v>26</v>
      </c>
      <c r="E231">
        <v>0</v>
      </c>
      <c r="F231">
        <v>0</v>
      </c>
      <c r="G231">
        <v>0</v>
      </c>
      <c r="H231">
        <v>0</v>
      </c>
      <c r="I231">
        <f>+(U231+100)/2</f>
        <v>79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 s="13">
        <f t="shared" si="12"/>
        <v>79</v>
      </c>
      <c r="T231" s="13">
        <f>COUNTIF(E231:R231,"&gt;0")</f>
        <v>1</v>
      </c>
      <c r="U231" s="43">
        <v>58</v>
      </c>
    </row>
    <row r="232" spans="1:21" x14ac:dyDescent="0.2">
      <c r="A232" s="13">
        <v>230</v>
      </c>
      <c r="B232" t="s">
        <v>350</v>
      </c>
      <c r="C232" t="s">
        <v>27</v>
      </c>
      <c r="D232" t="s">
        <v>33</v>
      </c>
      <c r="E232">
        <v>0</v>
      </c>
      <c r="F232">
        <v>0</v>
      </c>
      <c r="G232">
        <v>0</v>
      </c>
      <c r="H232">
        <v>45</v>
      </c>
      <c r="I232">
        <f>+(U232+100)/2</f>
        <v>34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 s="13">
        <f t="shared" si="12"/>
        <v>79</v>
      </c>
      <c r="T232" s="13">
        <f>COUNTIF(E232:R232,"&gt;0")</f>
        <v>2</v>
      </c>
      <c r="U232" s="43">
        <v>-32</v>
      </c>
    </row>
    <row r="233" spans="1:21" x14ac:dyDescent="0.2">
      <c r="A233" s="13">
        <v>231</v>
      </c>
      <c r="B233" t="s">
        <v>428</v>
      </c>
      <c r="C233" t="s">
        <v>38</v>
      </c>
      <c r="D233" t="s">
        <v>28</v>
      </c>
      <c r="E233">
        <v>0</v>
      </c>
      <c r="F233">
        <v>0</v>
      </c>
      <c r="G233">
        <v>0</v>
      </c>
      <c r="H233">
        <v>0</v>
      </c>
      <c r="I233">
        <f>+(U233+100)/2</f>
        <v>78.5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 s="13">
        <f t="shared" si="12"/>
        <v>78.5</v>
      </c>
      <c r="T233" s="13">
        <v>1</v>
      </c>
      <c r="U233" s="43">
        <v>57</v>
      </c>
    </row>
    <row r="234" spans="1:21" x14ac:dyDescent="0.2">
      <c r="A234" s="13">
        <v>232</v>
      </c>
      <c r="B234" t="s">
        <v>549</v>
      </c>
      <c r="C234" t="s">
        <v>30</v>
      </c>
      <c r="D234" t="s">
        <v>28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78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 s="13">
        <f t="shared" si="12"/>
        <v>78</v>
      </c>
      <c r="T234" s="13">
        <f t="shared" ref="T234:T239" si="14">COUNTIF(E234:R234,"&gt;0")</f>
        <v>1</v>
      </c>
      <c r="U234" s="43">
        <v>0</v>
      </c>
    </row>
    <row r="235" spans="1:21" x14ac:dyDescent="0.2">
      <c r="A235" s="13">
        <v>233</v>
      </c>
      <c r="B235" t="s">
        <v>600</v>
      </c>
      <c r="C235" t="s">
        <v>25</v>
      </c>
      <c r="D235" t="s">
        <v>26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78</v>
      </c>
      <c r="N235">
        <v>0</v>
      </c>
      <c r="O235">
        <v>0</v>
      </c>
      <c r="P235">
        <v>0</v>
      </c>
      <c r="Q235">
        <v>0</v>
      </c>
      <c r="R235">
        <v>0</v>
      </c>
      <c r="S235" s="13">
        <f t="shared" si="12"/>
        <v>78</v>
      </c>
      <c r="T235" s="13">
        <f t="shared" si="14"/>
        <v>1</v>
      </c>
      <c r="U235" s="43">
        <v>0</v>
      </c>
    </row>
    <row r="236" spans="1:21" x14ac:dyDescent="0.2">
      <c r="A236" s="13">
        <v>234</v>
      </c>
      <c r="B236" t="s">
        <v>720</v>
      </c>
      <c r="C236" t="s">
        <v>27</v>
      </c>
      <c r="D236" t="s">
        <v>28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78</v>
      </c>
      <c r="R236">
        <v>0</v>
      </c>
      <c r="S236" s="13">
        <f t="shared" si="12"/>
        <v>78</v>
      </c>
      <c r="T236" s="13">
        <f t="shared" si="14"/>
        <v>1</v>
      </c>
      <c r="U236" s="43">
        <v>0</v>
      </c>
    </row>
    <row r="237" spans="1:21" x14ac:dyDescent="0.2">
      <c r="A237" s="13">
        <v>235</v>
      </c>
      <c r="B237" t="s">
        <v>430</v>
      </c>
      <c r="C237" t="s">
        <v>32</v>
      </c>
      <c r="D237" t="s">
        <v>29</v>
      </c>
      <c r="E237">
        <v>0</v>
      </c>
      <c r="F237">
        <v>0</v>
      </c>
      <c r="G237">
        <v>0</v>
      </c>
      <c r="H237">
        <v>0</v>
      </c>
      <c r="I237">
        <f>+(U237+100)/2</f>
        <v>77.5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 s="13">
        <f t="shared" si="12"/>
        <v>77.5</v>
      </c>
      <c r="T237" s="13">
        <f t="shared" si="14"/>
        <v>1</v>
      </c>
      <c r="U237" s="43">
        <v>55</v>
      </c>
    </row>
    <row r="238" spans="1:21" x14ac:dyDescent="0.2">
      <c r="A238" s="13">
        <v>236</v>
      </c>
      <c r="B238" t="s">
        <v>66</v>
      </c>
      <c r="C238" t="s">
        <v>30</v>
      </c>
      <c r="D238" t="s">
        <v>28</v>
      </c>
      <c r="E238">
        <v>77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 s="13">
        <f t="shared" si="12"/>
        <v>77</v>
      </c>
      <c r="T238" s="13">
        <f t="shared" si="14"/>
        <v>1</v>
      </c>
      <c r="U238" s="43">
        <v>0</v>
      </c>
    </row>
    <row r="239" spans="1:21" x14ac:dyDescent="0.2">
      <c r="A239" s="13">
        <v>237</v>
      </c>
      <c r="B239" t="s">
        <v>711</v>
      </c>
      <c r="C239" t="s">
        <v>27</v>
      </c>
      <c r="D239" t="s">
        <v>26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77</v>
      </c>
      <c r="R239">
        <v>0</v>
      </c>
      <c r="S239" s="13">
        <f t="shared" si="12"/>
        <v>77</v>
      </c>
      <c r="T239" s="13">
        <f t="shared" si="14"/>
        <v>1</v>
      </c>
      <c r="U239" s="43">
        <v>0</v>
      </c>
    </row>
    <row r="240" spans="1:21" x14ac:dyDescent="0.2">
      <c r="A240" s="13">
        <v>238</v>
      </c>
      <c r="B240" t="s">
        <v>285</v>
      </c>
      <c r="C240" t="s">
        <v>30</v>
      </c>
      <c r="D240" t="s">
        <v>28</v>
      </c>
      <c r="E240">
        <v>0</v>
      </c>
      <c r="F240">
        <v>0</v>
      </c>
      <c r="G240">
        <v>76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 s="13">
        <f t="shared" si="12"/>
        <v>76</v>
      </c>
      <c r="T240" s="13">
        <v>1</v>
      </c>
      <c r="U240" s="43">
        <v>0</v>
      </c>
    </row>
    <row r="241" spans="1:21" x14ac:dyDescent="0.2">
      <c r="A241" s="13">
        <v>239</v>
      </c>
      <c r="B241" t="s">
        <v>614</v>
      </c>
      <c r="C241" t="s">
        <v>25</v>
      </c>
      <c r="D241" t="s">
        <v>442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76</v>
      </c>
      <c r="N241">
        <v>0</v>
      </c>
      <c r="O241">
        <v>0</v>
      </c>
      <c r="P241">
        <v>0</v>
      </c>
      <c r="Q241">
        <v>0</v>
      </c>
      <c r="R241">
        <v>0</v>
      </c>
      <c r="S241" s="13">
        <f t="shared" si="12"/>
        <v>76</v>
      </c>
      <c r="T241" s="13">
        <f t="shared" ref="T241:T250" si="15">COUNTIF(E241:R241,"&gt;0")</f>
        <v>1</v>
      </c>
      <c r="U241" s="43">
        <v>0</v>
      </c>
    </row>
    <row r="242" spans="1:21" x14ac:dyDescent="0.2">
      <c r="A242" s="13">
        <v>240</v>
      </c>
      <c r="B242" t="s">
        <v>721</v>
      </c>
      <c r="C242" t="s">
        <v>27</v>
      </c>
      <c r="D242" t="s">
        <v>28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76</v>
      </c>
      <c r="R242">
        <v>0</v>
      </c>
      <c r="S242" s="13">
        <f t="shared" si="12"/>
        <v>76</v>
      </c>
      <c r="T242" s="13">
        <f t="shared" si="15"/>
        <v>1</v>
      </c>
      <c r="U242" s="43">
        <v>0</v>
      </c>
    </row>
    <row r="243" spans="1:21" x14ac:dyDescent="0.2">
      <c r="A243" s="13">
        <v>241</v>
      </c>
      <c r="B243" t="s">
        <v>699</v>
      </c>
      <c r="C243" t="s">
        <v>77</v>
      </c>
      <c r="D243" t="s">
        <v>31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75</v>
      </c>
      <c r="Q243">
        <v>0</v>
      </c>
      <c r="R243">
        <v>0</v>
      </c>
      <c r="S243" s="13">
        <f t="shared" si="12"/>
        <v>75</v>
      </c>
      <c r="T243" s="13">
        <f t="shared" si="15"/>
        <v>1</v>
      </c>
      <c r="U243" s="43">
        <v>0</v>
      </c>
    </row>
    <row r="244" spans="1:21" x14ac:dyDescent="0.2">
      <c r="A244" s="13">
        <v>242</v>
      </c>
      <c r="B244" t="s">
        <v>733</v>
      </c>
      <c r="C244" t="s">
        <v>27</v>
      </c>
      <c r="D244" t="s">
        <v>31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75</v>
      </c>
      <c r="R244">
        <v>0</v>
      </c>
      <c r="S244" s="13">
        <f t="shared" si="12"/>
        <v>75</v>
      </c>
      <c r="T244" s="13">
        <f t="shared" si="15"/>
        <v>1</v>
      </c>
      <c r="U244" s="43">
        <v>0</v>
      </c>
    </row>
    <row r="245" spans="1:21" x14ac:dyDescent="0.2">
      <c r="A245" s="13">
        <v>243</v>
      </c>
      <c r="B245" t="s">
        <v>67</v>
      </c>
      <c r="C245" t="s">
        <v>30</v>
      </c>
      <c r="D245" t="s">
        <v>26</v>
      </c>
      <c r="E245">
        <v>74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 s="13">
        <f t="shared" si="12"/>
        <v>74</v>
      </c>
      <c r="T245" s="13">
        <f t="shared" si="15"/>
        <v>1</v>
      </c>
      <c r="U245" s="43">
        <v>0</v>
      </c>
    </row>
    <row r="246" spans="1:21" x14ac:dyDescent="0.2">
      <c r="A246" s="13">
        <v>244</v>
      </c>
      <c r="B246" t="s">
        <v>573</v>
      </c>
      <c r="C246" t="s">
        <v>77</v>
      </c>
      <c r="D246" t="s">
        <v>31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74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 s="13">
        <f t="shared" si="12"/>
        <v>74</v>
      </c>
      <c r="T246" s="13">
        <f t="shared" si="15"/>
        <v>1</v>
      </c>
      <c r="U246" s="43">
        <v>0</v>
      </c>
    </row>
    <row r="247" spans="1:21" x14ac:dyDescent="0.2">
      <c r="A247" s="13">
        <v>245</v>
      </c>
      <c r="B247" t="s">
        <v>606</v>
      </c>
      <c r="C247" t="s">
        <v>30</v>
      </c>
      <c r="D247" t="s">
        <v>28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74</v>
      </c>
      <c r="N247">
        <v>0</v>
      </c>
      <c r="O247">
        <v>0</v>
      </c>
      <c r="P247">
        <v>0</v>
      </c>
      <c r="Q247">
        <v>0</v>
      </c>
      <c r="R247">
        <v>0</v>
      </c>
      <c r="S247" s="13">
        <f t="shared" si="12"/>
        <v>74</v>
      </c>
      <c r="T247" s="13">
        <f t="shared" si="15"/>
        <v>1</v>
      </c>
      <c r="U247" s="43">
        <v>0</v>
      </c>
    </row>
    <row r="248" spans="1:21" x14ac:dyDescent="0.2">
      <c r="A248" s="13">
        <v>246</v>
      </c>
      <c r="B248" t="s">
        <v>722</v>
      </c>
      <c r="C248" t="s">
        <v>27</v>
      </c>
      <c r="D248" t="s">
        <v>28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74</v>
      </c>
      <c r="R248">
        <v>0</v>
      </c>
      <c r="S248" s="13">
        <f t="shared" si="12"/>
        <v>74</v>
      </c>
      <c r="T248" s="13">
        <f t="shared" si="15"/>
        <v>1</v>
      </c>
      <c r="U248" s="43">
        <v>0</v>
      </c>
    </row>
    <row r="249" spans="1:21" x14ac:dyDescent="0.2">
      <c r="A249" s="13">
        <v>247</v>
      </c>
      <c r="B249" t="s">
        <v>432</v>
      </c>
      <c r="C249" t="s">
        <v>35</v>
      </c>
      <c r="D249" t="s">
        <v>31</v>
      </c>
      <c r="E249">
        <v>0</v>
      </c>
      <c r="F249">
        <v>0</v>
      </c>
      <c r="G249">
        <v>0</v>
      </c>
      <c r="H249">
        <v>0</v>
      </c>
      <c r="I249">
        <f>+(U249+100)/2</f>
        <v>74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 s="13">
        <f t="shared" si="12"/>
        <v>74</v>
      </c>
      <c r="T249" s="13">
        <f t="shared" si="15"/>
        <v>1</v>
      </c>
      <c r="U249" s="43">
        <v>48</v>
      </c>
    </row>
    <row r="250" spans="1:21" x14ac:dyDescent="0.2">
      <c r="A250" s="13">
        <v>248</v>
      </c>
      <c r="B250" t="s">
        <v>433</v>
      </c>
      <c r="C250" t="s">
        <v>32</v>
      </c>
      <c r="D250" t="s">
        <v>28</v>
      </c>
      <c r="E250">
        <v>0</v>
      </c>
      <c r="F250">
        <v>0</v>
      </c>
      <c r="G250">
        <v>0</v>
      </c>
      <c r="H250">
        <v>0</v>
      </c>
      <c r="I250">
        <f>+(U250+100)/2</f>
        <v>73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 s="13">
        <f t="shared" si="12"/>
        <v>73</v>
      </c>
      <c r="T250" s="13">
        <f t="shared" si="15"/>
        <v>1</v>
      </c>
      <c r="U250" s="43">
        <v>46</v>
      </c>
    </row>
    <row r="251" spans="1:21" x14ac:dyDescent="0.2">
      <c r="A251" s="13">
        <v>249</v>
      </c>
      <c r="B251" t="s">
        <v>332</v>
      </c>
      <c r="C251" t="s">
        <v>27</v>
      </c>
      <c r="D251" t="s">
        <v>31</v>
      </c>
      <c r="E251">
        <v>0</v>
      </c>
      <c r="F251">
        <v>0</v>
      </c>
      <c r="G251">
        <v>0</v>
      </c>
      <c r="H251">
        <v>69</v>
      </c>
      <c r="I251">
        <v>3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 s="13">
        <f t="shared" si="12"/>
        <v>72</v>
      </c>
      <c r="T251" s="13">
        <v>1</v>
      </c>
      <c r="U251" s="43">
        <v>3</v>
      </c>
    </row>
    <row r="252" spans="1:21" x14ac:dyDescent="0.2">
      <c r="A252" s="13">
        <v>250</v>
      </c>
      <c r="B252" t="s">
        <v>601</v>
      </c>
      <c r="C252" t="s">
        <v>30</v>
      </c>
      <c r="D252" t="s">
        <v>26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72</v>
      </c>
      <c r="N252">
        <v>0</v>
      </c>
      <c r="O252">
        <v>0</v>
      </c>
      <c r="P252">
        <v>0</v>
      </c>
      <c r="Q252">
        <v>0</v>
      </c>
      <c r="R252">
        <v>0</v>
      </c>
      <c r="S252" s="13">
        <f t="shared" si="12"/>
        <v>72</v>
      </c>
      <c r="T252" s="13">
        <f>COUNTIF(E252:R252,"&gt;0")</f>
        <v>1</v>
      </c>
      <c r="U252" s="43">
        <v>0</v>
      </c>
    </row>
    <row r="253" spans="1:21" x14ac:dyDescent="0.2">
      <c r="A253" s="13">
        <v>251</v>
      </c>
      <c r="B253" t="s">
        <v>723</v>
      </c>
      <c r="C253" t="s">
        <v>27</v>
      </c>
      <c r="D253" t="s">
        <v>28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72</v>
      </c>
      <c r="R253">
        <v>0</v>
      </c>
      <c r="S253" s="13">
        <f t="shared" si="12"/>
        <v>72</v>
      </c>
      <c r="T253" s="13">
        <f>COUNTIF(E253:R253,"&gt;0")</f>
        <v>1</v>
      </c>
      <c r="U253" s="43">
        <v>0</v>
      </c>
    </row>
    <row r="254" spans="1:21" x14ac:dyDescent="0.2">
      <c r="A254" s="13">
        <v>252</v>
      </c>
      <c r="B254" t="s">
        <v>111</v>
      </c>
      <c r="C254" t="s">
        <v>77</v>
      </c>
      <c r="D254" t="s">
        <v>33</v>
      </c>
      <c r="E254">
        <v>26</v>
      </c>
      <c r="F254">
        <v>0</v>
      </c>
      <c r="G254">
        <v>0</v>
      </c>
      <c r="H254">
        <v>0</v>
      </c>
      <c r="I254">
        <f>+(U254+100)/2</f>
        <v>45.5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 s="13">
        <f t="shared" si="12"/>
        <v>71.5</v>
      </c>
      <c r="T254" s="13">
        <f>COUNTIF(E254:R254,"&gt;0")</f>
        <v>2</v>
      </c>
      <c r="U254" s="43">
        <v>-9</v>
      </c>
    </row>
    <row r="255" spans="1:21" x14ac:dyDescent="0.2">
      <c r="A255" s="13">
        <v>253</v>
      </c>
      <c r="B255" t="s">
        <v>138</v>
      </c>
      <c r="C255" t="s">
        <v>30</v>
      </c>
      <c r="D255" t="s">
        <v>26</v>
      </c>
      <c r="E255">
        <v>71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 s="13">
        <f t="shared" si="12"/>
        <v>71</v>
      </c>
      <c r="T255" s="13">
        <f>COUNTIF(E255:R255,"&gt;0")</f>
        <v>1</v>
      </c>
      <c r="U255" s="43">
        <v>0</v>
      </c>
    </row>
    <row r="256" spans="1:21" x14ac:dyDescent="0.2">
      <c r="A256" s="13">
        <v>254</v>
      </c>
      <c r="B256" t="s">
        <v>288</v>
      </c>
      <c r="C256" t="s">
        <v>30</v>
      </c>
      <c r="D256" t="s">
        <v>28</v>
      </c>
      <c r="E256">
        <v>0</v>
      </c>
      <c r="F256">
        <v>0</v>
      </c>
      <c r="G256">
        <v>71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 s="13">
        <f t="shared" si="12"/>
        <v>71</v>
      </c>
      <c r="T256" s="13">
        <f>COUNTIF(E256:R256,"&gt;0")</f>
        <v>1</v>
      </c>
      <c r="U256" s="43">
        <v>0</v>
      </c>
    </row>
    <row r="257" spans="1:21" x14ac:dyDescent="0.2">
      <c r="A257" s="13">
        <v>255</v>
      </c>
      <c r="B257" t="s">
        <v>552</v>
      </c>
      <c r="C257" t="s">
        <v>77</v>
      </c>
      <c r="D257" t="s">
        <v>31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71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 s="13">
        <f t="shared" si="12"/>
        <v>71</v>
      </c>
      <c r="T257" s="13">
        <v>1</v>
      </c>
      <c r="U257" s="43">
        <v>0</v>
      </c>
    </row>
    <row r="258" spans="1:21" x14ac:dyDescent="0.2">
      <c r="A258" s="13">
        <v>256</v>
      </c>
      <c r="B258" t="s">
        <v>574</v>
      </c>
      <c r="C258" t="s">
        <v>30</v>
      </c>
      <c r="D258" t="s">
        <v>31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71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 s="13">
        <f t="shared" si="12"/>
        <v>71</v>
      </c>
      <c r="T258" s="13">
        <f t="shared" ref="T258:T289" si="16">COUNTIF(E258:R258,"&gt;0")</f>
        <v>1</v>
      </c>
      <c r="U258" s="43">
        <v>0</v>
      </c>
    </row>
    <row r="259" spans="1:21" x14ac:dyDescent="0.2">
      <c r="A259" s="13">
        <v>257</v>
      </c>
      <c r="B259" t="s">
        <v>602</v>
      </c>
      <c r="C259" t="s">
        <v>35</v>
      </c>
      <c r="D259" t="s">
        <v>26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71</v>
      </c>
      <c r="N259">
        <v>0</v>
      </c>
      <c r="O259">
        <v>0</v>
      </c>
      <c r="P259">
        <v>0</v>
      </c>
      <c r="Q259">
        <v>0</v>
      </c>
      <c r="R259">
        <v>0</v>
      </c>
      <c r="S259" s="13">
        <f t="shared" ref="S259:S322" si="17">SUM(E259:R259)</f>
        <v>71</v>
      </c>
      <c r="T259" s="13">
        <f t="shared" si="16"/>
        <v>1</v>
      </c>
      <c r="U259" s="43">
        <v>0</v>
      </c>
    </row>
    <row r="260" spans="1:21" x14ac:dyDescent="0.2">
      <c r="A260" s="13">
        <v>258</v>
      </c>
      <c r="B260" t="s">
        <v>730</v>
      </c>
      <c r="C260" t="s">
        <v>27</v>
      </c>
      <c r="D260" t="s">
        <v>29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71</v>
      </c>
      <c r="R260">
        <v>0</v>
      </c>
      <c r="S260" s="13">
        <f t="shared" si="17"/>
        <v>71</v>
      </c>
      <c r="T260" s="13">
        <f t="shared" si="16"/>
        <v>1</v>
      </c>
      <c r="U260" s="43">
        <v>0</v>
      </c>
    </row>
    <row r="261" spans="1:21" x14ac:dyDescent="0.2">
      <c r="A261" s="13">
        <v>259</v>
      </c>
      <c r="B261" t="s">
        <v>436</v>
      </c>
      <c r="C261" t="s">
        <v>77</v>
      </c>
      <c r="D261" t="s">
        <v>29</v>
      </c>
      <c r="E261">
        <v>0</v>
      </c>
      <c r="F261">
        <v>0</v>
      </c>
      <c r="G261">
        <v>0</v>
      </c>
      <c r="H261">
        <v>0</v>
      </c>
      <c r="I261">
        <f>+(U261+100)/2</f>
        <v>71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 s="13">
        <f t="shared" si="17"/>
        <v>71</v>
      </c>
      <c r="T261" s="13">
        <f t="shared" si="16"/>
        <v>1</v>
      </c>
      <c r="U261" s="43">
        <v>42</v>
      </c>
    </row>
    <row r="262" spans="1:21" x14ac:dyDescent="0.2">
      <c r="A262" s="13">
        <v>260</v>
      </c>
      <c r="B262" t="s">
        <v>553</v>
      </c>
      <c r="C262" t="s">
        <v>30</v>
      </c>
      <c r="D262" t="s">
        <v>33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70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 s="13">
        <f t="shared" si="17"/>
        <v>70</v>
      </c>
      <c r="T262" s="13">
        <f t="shared" si="16"/>
        <v>1</v>
      </c>
      <c r="U262" s="43">
        <v>0</v>
      </c>
    </row>
    <row r="263" spans="1:21" x14ac:dyDescent="0.2">
      <c r="A263" s="13">
        <v>261</v>
      </c>
      <c r="B263" t="s">
        <v>603</v>
      </c>
      <c r="C263" t="s">
        <v>30</v>
      </c>
      <c r="D263" t="s">
        <v>26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69</v>
      </c>
      <c r="N263">
        <v>0</v>
      </c>
      <c r="O263">
        <v>0</v>
      </c>
      <c r="P263">
        <v>0</v>
      </c>
      <c r="Q263">
        <v>0</v>
      </c>
      <c r="R263">
        <v>0</v>
      </c>
      <c r="S263" s="13">
        <f t="shared" si="17"/>
        <v>69</v>
      </c>
      <c r="T263" s="13">
        <f t="shared" si="16"/>
        <v>1</v>
      </c>
      <c r="U263" s="43">
        <v>0</v>
      </c>
    </row>
    <row r="264" spans="1:21" x14ac:dyDescent="0.2">
      <c r="A264" s="13">
        <v>262</v>
      </c>
      <c r="B264" t="s">
        <v>698</v>
      </c>
      <c r="C264" t="s">
        <v>35</v>
      </c>
      <c r="D264" t="s">
        <v>29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69</v>
      </c>
      <c r="Q264">
        <v>0</v>
      </c>
      <c r="R264">
        <v>0</v>
      </c>
      <c r="S264" s="13">
        <f t="shared" si="17"/>
        <v>69</v>
      </c>
      <c r="T264" s="13">
        <f t="shared" si="16"/>
        <v>1</v>
      </c>
      <c r="U264" s="43">
        <v>0</v>
      </c>
    </row>
    <row r="265" spans="1:21" x14ac:dyDescent="0.2">
      <c r="A265" s="13">
        <v>263</v>
      </c>
      <c r="B265" t="s">
        <v>103</v>
      </c>
      <c r="C265" t="s">
        <v>77</v>
      </c>
      <c r="D265" t="s">
        <v>31</v>
      </c>
      <c r="E265">
        <v>68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 s="13">
        <f t="shared" si="17"/>
        <v>68</v>
      </c>
      <c r="T265" s="13">
        <f t="shared" si="16"/>
        <v>1</v>
      </c>
      <c r="U265" s="43">
        <v>0</v>
      </c>
    </row>
    <row r="266" spans="1:21" x14ac:dyDescent="0.2">
      <c r="A266" s="13">
        <v>264</v>
      </c>
      <c r="B266" t="s">
        <v>333</v>
      </c>
      <c r="C266" t="s">
        <v>30</v>
      </c>
      <c r="D266" t="s">
        <v>29</v>
      </c>
      <c r="E266">
        <v>0</v>
      </c>
      <c r="F266">
        <v>0</v>
      </c>
      <c r="G266">
        <v>0</v>
      </c>
      <c r="H266">
        <v>68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 s="13">
        <f t="shared" si="17"/>
        <v>68</v>
      </c>
      <c r="T266" s="13">
        <f t="shared" si="16"/>
        <v>1</v>
      </c>
      <c r="U266" s="43">
        <v>0</v>
      </c>
    </row>
    <row r="267" spans="1:21" x14ac:dyDescent="0.2">
      <c r="A267" s="13">
        <v>265</v>
      </c>
      <c r="B267" t="s">
        <v>604</v>
      </c>
      <c r="C267" t="s">
        <v>56</v>
      </c>
      <c r="D267" t="s">
        <v>26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68</v>
      </c>
      <c r="N267">
        <v>0</v>
      </c>
      <c r="O267">
        <v>0</v>
      </c>
      <c r="P267">
        <v>0</v>
      </c>
      <c r="Q267">
        <v>0</v>
      </c>
      <c r="R267">
        <v>0</v>
      </c>
      <c r="S267" s="13">
        <f t="shared" si="17"/>
        <v>68</v>
      </c>
      <c r="T267" s="13">
        <f t="shared" si="16"/>
        <v>1</v>
      </c>
      <c r="U267" s="43">
        <v>0</v>
      </c>
    </row>
    <row r="268" spans="1:21" x14ac:dyDescent="0.2">
      <c r="A268" s="13">
        <v>266</v>
      </c>
      <c r="B268" t="s">
        <v>700</v>
      </c>
      <c r="C268" t="s">
        <v>27</v>
      </c>
      <c r="D268" t="s">
        <v>31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68</v>
      </c>
      <c r="Q268">
        <v>0</v>
      </c>
      <c r="R268">
        <v>0</v>
      </c>
      <c r="S268" s="13">
        <f t="shared" si="17"/>
        <v>68</v>
      </c>
      <c r="T268" s="13">
        <f t="shared" si="16"/>
        <v>1</v>
      </c>
      <c r="U268" s="43">
        <v>0</v>
      </c>
    </row>
    <row r="269" spans="1:21" x14ac:dyDescent="0.2">
      <c r="A269" s="13">
        <v>267</v>
      </c>
      <c r="B269" t="s">
        <v>439</v>
      </c>
      <c r="C269" t="s">
        <v>77</v>
      </c>
      <c r="D269" t="s">
        <v>28</v>
      </c>
      <c r="E269">
        <v>0</v>
      </c>
      <c r="F269">
        <v>0</v>
      </c>
      <c r="G269">
        <v>0</v>
      </c>
      <c r="H269">
        <v>0</v>
      </c>
      <c r="I269">
        <f>+(U269+100)/2</f>
        <v>68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 s="13">
        <f t="shared" si="17"/>
        <v>68</v>
      </c>
      <c r="T269" s="13">
        <f t="shared" si="16"/>
        <v>1</v>
      </c>
      <c r="U269" s="43">
        <v>36</v>
      </c>
    </row>
    <row r="270" spans="1:21" x14ac:dyDescent="0.2">
      <c r="A270" s="13">
        <v>268</v>
      </c>
      <c r="B270" t="s">
        <v>440</v>
      </c>
      <c r="C270" t="s">
        <v>32</v>
      </c>
      <c r="D270" t="s">
        <v>29</v>
      </c>
      <c r="E270">
        <v>0</v>
      </c>
      <c r="F270">
        <v>0</v>
      </c>
      <c r="G270">
        <v>0</v>
      </c>
      <c r="H270">
        <v>0</v>
      </c>
      <c r="I270">
        <f>+(U270+100)/2</f>
        <v>67.5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 s="13">
        <f t="shared" si="17"/>
        <v>67.5</v>
      </c>
      <c r="T270" s="13">
        <f t="shared" si="16"/>
        <v>1</v>
      </c>
      <c r="U270" s="43">
        <v>35</v>
      </c>
    </row>
    <row r="271" spans="1:21" x14ac:dyDescent="0.2">
      <c r="A271" s="13">
        <v>269</v>
      </c>
      <c r="B271" t="s">
        <v>289</v>
      </c>
      <c r="C271" t="s">
        <v>77</v>
      </c>
      <c r="D271" t="s">
        <v>28</v>
      </c>
      <c r="E271">
        <v>0</v>
      </c>
      <c r="F271">
        <v>0</v>
      </c>
      <c r="G271">
        <v>67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 s="13">
        <f t="shared" si="17"/>
        <v>67</v>
      </c>
      <c r="T271" s="13">
        <f t="shared" si="16"/>
        <v>1</v>
      </c>
      <c r="U271" s="43">
        <v>0</v>
      </c>
    </row>
    <row r="272" spans="1:21" x14ac:dyDescent="0.2">
      <c r="A272" s="13">
        <v>270</v>
      </c>
      <c r="B272" t="s">
        <v>724</v>
      </c>
      <c r="C272" t="s">
        <v>27</v>
      </c>
      <c r="D272" t="s">
        <v>28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67</v>
      </c>
      <c r="R272">
        <v>0</v>
      </c>
      <c r="S272" s="13">
        <f t="shared" si="17"/>
        <v>67</v>
      </c>
      <c r="T272" s="13">
        <f t="shared" si="16"/>
        <v>1</v>
      </c>
      <c r="U272" s="43">
        <v>0</v>
      </c>
    </row>
    <row r="273" spans="1:21" x14ac:dyDescent="0.2">
      <c r="A273" s="13">
        <v>271</v>
      </c>
      <c r="B273" t="s">
        <v>712</v>
      </c>
      <c r="C273" t="s">
        <v>27</v>
      </c>
      <c r="D273" t="s">
        <v>26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66</v>
      </c>
      <c r="R273">
        <v>0</v>
      </c>
      <c r="S273" s="13">
        <f t="shared" si="17"/>
        <v>66</v>
      </c>
      <c r="T273" s="13">
        <f t="shared" si="16"/>
        <v>1</v>
      </c>
      <c r="U273" s="43">
        <v>0</v>
      </c>
    </row>
    <row r="274" spans="1:21" x14ac:dyDescent="0.2">
      <c r="A274" s="13">
        <v>272</v>
      </c>
      <c r="B274" t="s">
        <v>441</v>
      </c>
      <c r="C274" t="s">
        <v>35</v>
      </c>
      <c r="D274" t="s">
        <v>442</v>
      </c>
      <c r="E274">
        <v>0</v>
      </c>
      <c r="F274">
        <v>0</v>
      </c>
      <c r="G274">
        <v>0</v>
      </c>
      <c r="H274">
        <v>0</v>
      </c>
      <c r="I274">
        <f>+(U274+100)/2</f>
        <v>65.5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 s="13">
        <f t="shared" si="17"/>
        <v>65.5</v>
      </c>
      <c r="T274" s="13">
        <f t="shared" si="16"/>
        <v>1</v>
      </c>
      <c r="U274" s="43">
        <v>31</v>
      </c>
    </row>
    <row r="275" spans="1:21" x14ac:dyDescent="0.2">
      <c r="A275" s="13">
        <v>273</v>
      </c>
      <c r="B275" t="s">
        <v>290</v>
      </c>
      <c r="C275" t="s">
        <v>30</v>
      </c>
      <c r="D275" t="s">
        <v>26</v>
      </c>
      <c r="E275">
        <v>0</v>
      </c>
      <c r="F275">
        <v>0</v>
      </c>
      <c r="G275">
        <v>65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 s="13">
        <f t="shared" si="17"/>
        <v>65</v>
      </c>
      <c r="T275" s="13">
        <f t="shared" si="16"/>
        <v>1</v>
      </c>
      <c r="U275" s="43">
        <v>0</v>
      </c>
    </row>
    <row r="276" spans="1:21" x14ac:dyDescent="0.2">
      <c r="A276" s="13">
        <v>274</v>
      </c>
      <c r="B276" t="s">
        <v>335</v>
      </c>
      <c r="C276" t="s">
        <v>30</v>
      </c>
      <c r="D276" t="s">
        <v>29</v>
      </c>
      <c r="E276">
        <v>0</v>
      </c>
      <c r="F276">
        <v>0</v>
      </c>
      <c r="G276">
        <v>0</v>
      </c>
      <c r="H276">
        <v>65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 s="13">
        <f t="shared" si="17"/>
        <v>65</v>
      </c>
      <c r="T276" s="13">
        <f t="shared" si="16"/>
        <v>1</v>
      </c>
      <c r="U276" s="43">
        <v>0</v>
      </c>
    </row>
    <row r="277" spans="1:21" x14ac:dyDescent="0.2">
      <c r="A277" s="13">
        <v>275</v>
      </c>
      <c r="B277" t="s">
        <v>725</v>
      </c>
      <c r="C277" t="s">
        <v>27</v>
      </c>
      <c r="D277" t="s">
        <v>28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65</v>
      </c>
      <c r="R277">
        <v>0</v>
      </c>
      <c r="S277" s="13">
        <f t="shared" si="17"/>
        <v>65</v>
      </c>
      <c r="T277" s="13">
        <f t="shared" si="16"/>
        <v>1</v>
      </c>
      <c r="U277" s="43">
        <v>0</v>
      </c>
    </row>
    <row r="278" spans="1:21" x14ac:dyDescent="0.2">
      <c r="A278" s="13">
        <v>276</v>
      </c>
      <c r="B278" t="s">
        <v>443</v>
      </c>
      <c r="C278" t="s">
        <v>32</v>
      </c>
      <c r="D278" t="s">
        <v>28</v>
      </c>
      <c r="E278">
        <v>0</v>
      </c>
      <c r="F278">
        <v>0</v>
      </c>
      <c r="G278">
        <v>0</v>
      </c>
      <c r="H278">
        <v>0</v>
      </c>
      <c r="I278">
        <f>+(U278+100)/2</f>
        <v>64.5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 s="13">
        <f t="shared" si="17"/>
        <v>64.5</v>
      </c>
      <c r="T278" s="13">
        <f t="shared" si="16"/>
        <v>1</v>
      </c>
      <c r="U278" s="43">
        <v>29</v>
      </c>
    </row>
    <row r="279" spans="1:21" x14ac:dyDescent="0.2">
      <c r="A279" s="13">
        <v>277</v>
      </c>
      <c r="B279" t="s">
        <v>444</v>
      </c>
      <c r="C279" t="s">
        <v>56</v>
      </c>
      <c r="D279" t="s">
        <v>29</v>
      </c>
      <c r="E279">
        <v>0</v>
      </c>
      <c r="F279">
        <v>0</v>
      </c>
      <c r="G279">
        <v>0</v>
      </c>
      <c r="H279">
        <v>0</v>
      </c>
      <c r="I279">
        <f>+(U279+100)/2</f>
        <v>64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 s="13">
        <f t="shared" si="17"/>
        <v>64</v>
      </c>
      <c r="T279" s="13">
        <f t="shared" si="16"/>
        <v>1</v>
      </c>
      <c r="U279" s="43">
        <v>28</v>
      </c>
    </row>
    <row r="280" spans="1:21" x14ac:dyDescent="0.2">
      <c r="A280" s="13">
        <v>278</v>
      </c>
      <c r="B280" t="s">
        <v>445</v>
      </c>
      <c r="C280" t="s">
        <v>77</v>
      </c>
      <c r="D280" t="s">
        <v>28</v>
      </c>
      <c r="E280">
        <v>0</v>
      </c>
      <c r="F280">
        <v>0</v>
      </c>
      <c r="G280">
        <v>0</v>
      </c>
      <c r="H280">
        <v>0</v>
      </c>
      <c r="I280">
        <f>+(U280+100)/2</f>
        <v>63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 s="13">
        <f t="shared" si="17"/>
        <v>63</v>
      </c>
      <c r="T280" s="13">
        <f t="shared" si="16"/>
        <v>1</v>
      </c>
      <c r="U280" s="43">
        <v>26</v>
      </c>
    </row>
    <row r="281" spans="1:21" x14ac:dyDescent="0.2">
      <c r="A281" s="13">
        <v>279</v>
      </c>
      <c r="B281" t="s">
        <v>713</v>
      </c>
      <c r="C281" t="s">
        <v>77</v>
      </c>
      <c r="D281" t="s">
        <v>26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62</v>
      </c>
      <c r="R281">
        <v>0</v>
      </c>
      <c r="S281" s="13">
        <f t="shared" si="17"/>
        <v>62</v>
      </c>
      <c r="T281" s="13">
        <f t="shared" si="16"/>
        <v>1</v>
      </c>
      <c r="U281" s="43">
        <v>0</v>
      </c>
    </row>
    <row r="282" spans="1:21" x14ac:dyDescent="0.2">
      <c r="A282" s="13">
        <v>280</v>
      </c>
      <c r="B282" t="s">
        <v>163</v>
      </c>
      <c r="C282" t="s">
        <v>77</v>
      </c>
      <c r="D282" t="s">
        <v>33</v>
      </c>
      <c r="E282">
        <v>25</v>
      </c>
      <c r="F282">
        <v>0</v>
      </c>
      <c r="G282">
        <v>0</v>
      </c>
      <c r="H282">
        <v>0</v>
      </c>
      <c r="I282">
        <f>+(U282+100)/2</f>
        <v>36.5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 s="13">
        <f t="shared" si="17"/>
        <v>61.5</v>
      </c>
      <c r="T282" s="13">
        <f t="shared" si="16"/>
        <v>2</v>
      </c>
      <c r="U282" s="43">
        <v>-27</v>
      </c>
    </row>
    <row r="283" spans="1:21" x14ac:dyDescent="0.2">
      <c r="A283" s="13">
        <v>281</v>
      </c>
      <c r="B283" t="s">
        <v>339</v>
      </c>
      <c r="C283" t="s">
        <v>27</v>
      </c>
      <c r="D283" t="s">
        <v>29</v>
      </c>
      <c r="E283">
        <v>0</v>
      </c>
      <c r="F283">
        <v>0</v>
      </c>
      <c r="G283">
        <v>0</v>
      </c>
      <c r="H283">
        <v>61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 s="13">
        <f t="shared" si="17"/>
        <v>61</v>
      </c>
      <c r="T283" s="13">
        <f t="shared" si="16"/>
        <v>1</v>
      </c>
      <c r="U283" s="43">
        <v>0</v>
      </c>
    </row>
    <row r="284" spans="1:21" x14ac:dyDescent="0.2">
      <c r="A284" s="13">
        <v>282</v>
      </c>
      <c r="B284" t="s">
        <v>142</v>
      </c>
      <c r="C284" t="s">
        <v>30</v>
      </c>
      <c r="D284" t="s">
        <v>29</v>
      </c>
      <c r="E284">
        <v>60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 s="13">
        <f t="shared" si="17"/>
        <v>60</v>
      </c>
      <c r="T284" s="13">
        <f t="shared" si="16"/>
        <v>1</v>
      </c>
      <c r="U284" s="43">
        <v>0</v>
      </c>
    </row>
    <row r="285" spans="1:21" x14ac:dyDescent="0.2">
      <c r="A285" s="13">
        <v>283</v>
      </c>
      <c r="B285" t="s">
        <v>340</v>
      </c>
      <c r="C285" t="s">
        <v>27</v>
      </c>
      <c r="D285" t="s">
        <v>29</v>
      </c>
      <c r="E285">
        <v>0</v>
      </c>
      <c r="F285">
        <v>0</v>
      </c>
      <c r="G285">
        <v>0</v>
      </c>
      <c r="H285">
        <v>60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 s="13">
        <f t="shared" si="17"/>
        <v>60</v>
      </c>
      <c r="T285" s="13">
        <f t="shared" si="16"/>
        <v>1</v>
      </c>
      <c r="U285" s="43">
        <v>0</v>
      </c>
    </row>
    <row r="286" spans="1:21" x14ac:dyDescent="0.2">
      <c r="A286" s="13">
        <v>284</v>
      </c>
      <c r="B286" t="s">
        <v>714</v>
      </c>
      <c r="C286" t="s">
        <v>27</v>
      </c>
      <c r="D286" t="s">
        <v>26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60</v>
      </c>
      <c r="R286">
        <v>0</v>
      </c>
      <c r="S286" s="13">
        <f t="shared" si="17"/>
        <v>60</v>
      </c>
      <c r="T286" s="13">
        <f t="shared" si="16"/>
        <v>1</v>
      </c>
      <c r="U286" s="43">
        <v>0</v>
      </c>
    </row>
    <row r="287" spans="1:21" x14ac:dyDescent="0.2">
      <c r="A287" s="13">
        <v>285</v>
      </c>
      <c r="B287" t="s">
        <v>447</v>
      </c>
      <c r="C287" t="s">
        <v>35</v>
      </c>
      <c r="D287" t="s">
        <v>442</v>
      </c>
      <c r="E287">
        <v>0</v>
      </c>
      <c r="F287">
        <v>0</v>
      </c>
      <c r="G287">
        <v>0</v>
      </c>
      <c r="H287">
        <v>0</v>
      </c>
      <c r="I287">
        <f>+(U287+100)/2</f>
        <v>60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 s="13">
        <f t="shared" si="17"/>
        <v>60</v>
      </c>
      <c r="T287" s="13">
        <f t="shared" si="16"/>
        <v>1</v>
      </c>
      <c r="U287" s="43">
        <v>20</v>
      </c>
    </row>
    <row r="288" spans="1:21" x14ac:dyDescent="0.2">
      <c r="A288" s="13">
        <v>286</v>
      </c>
      <c r="B288" t="s">
        <v>448</v>
      </c>
      <c r="C288" t="s">
        <v>38</v>
      </c>
      <c r="D288" t="s">
        <v>28</v>
      </c>
      <c r="E288">
        <v>0</v>
      </c>
      <c r="F288">
        <v>0</v>
      </c>
      <c r="G288">
        <v>0</v>
      </c>
      <c r="H288">
        <v>0</v>
      </c>
      <c r="I288">
        <f>+(U288+100)/2</f>
        <v>59.5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 s="13">
        <f t="shared" si="17"/>
        <v>59.5</v>
      </c>
      <c r="T288" s="13">
        <f t="shared" si="16"/>
        <v>1</v>
      </c>
      <c r="U288" s="43">
        <v>19</v>
      </c>
    </row>
    <row r="289" spans="1:21" x14ac:dyDescent="0.2">
      <c r="A289" s="13">
        <v>287</v>
      </c>
      <c r="B289" t="s">
        <v>715</v>
      </c>
      <c r="C289" t="s">
        <v>27</v>
      </c>
      <c r="D289" t="s">
        <v>26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59</v>
      </c>
      <c r="R289">
        <v>0</v>
      </c>
      <c r="S289" s="13">
        <f t="shared" si="17"/>
        <v>59</v>
      </c>
      <c r="T289" s="13">
        <f t="shared" si="16"/>
        <v>1</v>
      </c>
      <c r="U289" s="43">
        <v>0</v>
      </c>
    </row>
    <row r="290" spans="1:21" x14ac:dyDescent="0.2">
      <c r="A290" s="13">
        <v>288</v>
      </c>
      <c r="B290" t="s">
        <v>449</v>
      </c>
      <c r="C290" t="s">
        <v>56</v>
      </c>
      <c r="D290" t="s">
        <v>29</v>
      </c>
      <c r="E290">
        <v>0</v>
      </c>
      <c r="F290">
        <v>0</v>
      </c>
      <c r="G290">
        <v>0</v>
      </c>
      <c r="H290">
        <v>0</v>
      </c>
      <c r="I290">
        <f>+(U290+100)/2</f>
        <v>59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 s="13">
        <f t="shared" si="17"/>
        <v>59</v>
      </c>
      <c r="T290" s="13">
        <f t="shared" ref="T290:T316" si="18">COUNTIF(E290:R290,"&gt;0")</f>
        <v>1</v>
      </c>
      <c r="U290" s="43">
        <v>18</v>
      </c>
    </row>
    <row r="291" spans="1:21" x14ac:dyDescent="0.2">
      <c r="A291" s="13">
        <v>289</v>
      </c>
      <c r="B291" t="s">
        <v>117</v>
      </c>
      <c r="C291" t="s">
        <v>77</v>
      </c>
      <c r="D291" t="s">
        <v>29</v>
      </c>
      <c r="E291">
        <v>21</v>
      </c>
      <c r="F291">
        <v>0</v>
      </c>
      <c r="G291">
        <v>0</v>
      </c>
      <c r="H291">
        <v>0</v>
      </c>
      <c r="I291">
        <f>+(U291+100)/2</f>
        <v>38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 s="13">
        <f t="shared" si="17"/>
        <v>59</v>
      </c>
      <c r="T291" s="13">
        <f t="shared" si="18"/>
        <v>2</v>
      </c>
      <c r="U291" s="43">
        <v>-24</v>
      </c>
    </row>
    <row r="292" spans="1:21" x14ac:dyDescent="0.2">
      <c r="A292" s="13">
        <v>290</v>
      </c>
      <c r="B292" t="s">
        <v>615</v>
      </c>
      <c r="C292" t="s">
        <v>32</v>
      </c>
      <c r="D292" t="s">
        <v>442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58</v>
      </c>
      <c r="N292">
        <v>0</v>
      </c>
      <c r="O292">
        <v>0</v>
      </c>
      <c r="P292">
        <v>0</v>
      </c>
      <c r="Q292">
        <v>0</v>
      </c>
      <c r="R292">
        <v>0</v>
      </c>
      <c r="S292" s="13">
        <f t="shared" si="17"/>
        <v>58</v>
      </c>
      <c r="T292" s="13">
        <f t="shared" si="18"/>
        <v>1</v>
      </c>
      <c r="U292" s="43">
        <v>0</v>
      </c>
    </row>
    <row r="293" spans="1:21" x14ac:dyDescent="0.2">
      <c r="A293" s="13">
        <v>291</v>
      </c>
      <c r="B293" t="s">
        <v>726</v>
      </c>
      <c r="C293" t="s">
        <v>27</v>
      </c>
      <c r="D293" t="s">
        <v>28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58</v>
      </c>
      <c r="R293">
        <v>0</v>
      </c>
      <c r="S293" s="13">
        <f t="shared" si="17"/>
        <v>58</v>
      </c>
      <c r="T293" s="13">
        <f t="shared" si="18"/>
        <v>1</v>
      </c>
      <c r="U293" s="43">
        <v>0</v>
      </c>
    </row>
    <row r="294" spans="1:21" x14ac:dyDescent="0.2">
      <c r="A294" s="13">
        <v>292</v>
      </c>
      <c r="B294" t="s">
        <v>450</v>
      </c>
      <c r="C294" t="s">
        <v>38</v>
      </c>
      <c r="D294" t="s">
        <v>26</v>
      </c>
      <c r="E294">
        <v>0</v>
      </c>
      <c r="F294">
        <v>0</v>
      </c>
      <c r="G294">
        <v>0</v>
      </c>
      <c r="H294">
        <v>0</v>
      </c>
      <c r="I294">
        <f>+(U294+100)/2</f>
        <v>58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 s="13">
        <f t="shared" si="17"/>
        <v>58</v>
      </c>
      <c r="T294" s="13">
        <f t="shared" si="18"/>
        <v>1</v>
      </c>
      <c r="U294" s="43">
        <v>16</v>
      </c>
    </row>
    <row r="295" spans="1:21" x14ac:dyDescent="0.2">
      <c r="A295" s="13">
        <v>293</v>
      </c>
      <c r="B295" t="s">
        <v>166</v>
      </c>
      <c r="C295" t="s">
        <v>77</v>
      </c>
      <c r="D295" t="s">
        <v>31</v>
      </c>
      <c r="E295">
        <v>22</v>
      </c>
      <c r="F295">
        <v>0</v>
      </c>
      <c r="G295">
        <v>0</v>
      </c>
      <c r="H295">
        <v>0</v>
      </c>
      <c r="I295">
        <f>+(U295+100)/2</f>
        <v>35.5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 s="13">
        <f t="shared" si="17"/>
        <v>57.5</v>
      </c>
      <c r="T295" s="13">
        <f t="shared" si="18"/>
        <v>2</v>
      </c>
      <c r="U295" s="43">
        <v>-29</v>
      </c>
    </row>
    <row r="296" spans="1:21" x14ac:dyDescent="0.2">
      <c r="A296" s="13">
        <v>294</v>
      </c>
      <c r="B296" t="s">
        <v>727</v>
      </c>
      <c r="C296" t="s">
        <v>32</v>
      </c>
      <c r="D296" t="s">
        <v>28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57</v>
      </c>
      <c r="R296">
        <v>0</v>
      </c>
      <c r="S296" s="13">
        <f t="shared" si="17"/>
        <v>57</v>
      </c>
      <c r="T296" s="13">
        <f t="shared" si="18"/>
        <v>1</v>
      </c>
      <c r="U296" s="43">
        <v>0</v>
      </c>
    </row>
    <row r="297" spans="1:21" x14ac:dyDescent="0.2">
      <c r="A297" s="13">
        <v>295</v>
      </c>
      <c r="B297" t="s">
        <v>69</v>
      </c>
      <c r="C297" t="s">
        <v>38</v>
      </c>
      <c r="D297" t="s">
        <v>28</v>
      </c>
      <c r="E297">
        <v>11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45</v>
      </c>
      <c r="N297">
        <v>0</v>
      </c>
      <c r="O297">
        <v>0</v>
      </c>
      <c r="P297">
        <v>0</v>
      </c>
      <c r="Q297">
        <v>0</v>
      </c>
      <c r="R297">
        <v>0</v>
      </c>
      <c r="S297" s="13">
        <f t="shared" si="17"/>
        <v>56</v>
      </c>
      <c r="T297" s="13">
        <f t="shared" si="18"/>
        <v>2</v>
      </c>
      <c r="U297" s="43">
        <v>0</v>
      </c>
    </row>
    <row r="298" spans="1:21" x14ac:dyDescent="0.2">
      <c r="A298" s="13">
        <v>296</v>
      </c>
      <c r="B298" t="s">
        <v>294</v>
      </c>
      <c r="C298" t="s">
        <v>35</v>
      </c>
      <c r="D298" t="s">
        <v>31</v>
      </c>
      <c r="E298">
        <v>0</v>
      </c>
      <c r="F298">
        <v>0</v>
      </c>
      <c r="G298">
        <v>55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 s="13">
        <f t="shared" si="17"/>
        <v>55</v>
      </c>
      <c r="T298" s="13">
        <f t="shared" si="18"/>
        <v>1</v>
      </c>
      <c r="U298" s="43">
        <v>0</v>
      </c>
    </row>
    <row r="299" spans="1:21" x14ac:dyDescent="0.2">
      <c r="A299" s="13">
        <v>297</v>
      </c>
      <c r="B299" t="s">
        <v>616</v>
      </c>
      <c r="C299" t="s">
        <v>32</v>
      </c>
      <c r="D299" t="s">
        <v>442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54</v>
      </c>
      <c r="N299">
        <v>0</v>
      </c>
      <c r="O299">
        <v>0</v>
      </c>
      <c r="P299">
        <v>0</v>
      </c>
      <c r="Q299">
        <v>0</v>
      </c>
      <c r="R299">
        <v>0</v>
      </c>
      <c r="S299" s="13">
        <f t="shared" si="17"/>
        <v>54</v>
      </c>
      <c r="T299" s="13">
        <f t="shared" si="18"/>
        <v>1</v>
      </c>
      <c r="U299" s="43">
        <v>0</v>
      </c>
    </row>
    <row r="300" spans="1:21" x14ac:dyDescent="0.2">
      <c r="A300" s="13">
        <v>298</v>
      </c>
      <c r="B300" t="s">
        <v>148</v>
      </c>
      <c r="C300" t="s">
        <v>30</v>
      </c>
      <c r="D300" t="s">
        <v>28</v>
      </c>
      <c r="E300">
        <v>52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 s="13">
        <f t="shared" si="17"/>
        <v>52</v>
      </c>
      <c r="T300" s="13">
        <f t="shared" si="18"/>
        <v>1</v>
      </c>
      <c r="U300" s="43">
        <v>0</v>
      </c>
    </row>
    <row r="301" spans="1:21" x14ac:dyDescent="0.2">
      <c r="A301" s="13">
        <v>299</v>
      </c>
      <c r="B301" t="s">
        <v>297</v>
      </c>
      <c r="C301" t="s">
        <v>56</v>
      </c>
      <c r="D301" t="s">
        <v>28</v>
      </c>
      <c r="E301">
        <v>0</v>
      </c>
      <c r="F301">
        <v>0</v>
      </c>
      <c r="G301">
        <v>52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 s="13">
        <f t="shared" si="17"/>
        <v>52</v>
      </c>
      <c r="T301" s="13">
        <f t="shared" si="18"/>
        <v>1</v>
      </c>
      <c r="U301" s="43">
        <v>0</v>
      </c>
    </row>
    <row r="302" spans="1:21" x14ac:dyDescent="0.2">
      <c r="A302" s="13">
        <v>300</v>
      </c>
      <c r="B302" t="s">
        <v>345</v>
      </c>
      <c r="C302" t="s">
        <v>27</v>
      </c>
      <c r="D302" t="s">
        <v>33</v>
      </c>
      <c r="E302">
        <v>0</v>
      </c>
      <c r="F302">
        <v>0</v>
      </c>
      <c r="G302">
        <v>0</v>
      </c>
      <c r="H302">
        <v>52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 s="13">
        <f t="shared" si="17"/>
        <v>52</v>
      </c>
      <c r="T302" s="13">
        <f t="shared" si="18"/>
        <v>1</v>
      </c>
      <c r="U302" s="43">
        <v>0</v>
      </c>
    </row>
    <row r="303" spans="1:21" x14ac:dyDescent="0.2">
      <c r="A303" s="13">
        <v>301</v>
      </c>
      <c r="B303" t="s">
        <v>617</v>
      </c>
      <c r="C303" t="s">
        <v>32</v>
      </c>
      <c r="D303" t="s">
        <v>442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52</v>
      </c>
      <c r="N303">
        <v>0</v>
      </c>
      <c r="O303">
        <v>0</v>
      </c>
      <c r="P303">
        <v>0</v>
      </c>
      <c r="Q303">
        <v>0</v>
      </c>
      <c r="R303">
        <v>0</v>
      </c>
      <c r="S303" s="13">
        <f t="shared" si="17"/>
        <v>52</v>
      </c>
      <c r="T303" s="13">
        <f t="shared" si="18"/>
        <v>1</v>
      </c>
      <c r="U303" s="43">
        <v>0</v>
      </c>
    </row>
    <row r="304" spans="1:21" x14ac:dyDescent="0.2">
      <c r="A304" s="13">
        <v>302</v>
      </c>
      <c r="B304" t="s">
        <v>149</v>
      </c>
      <c r="C304" t="s">
        <v>30</v>
      </c>
      <c r="D304" t="s">
        <v>29</v>
      </c>
      <c r="E304">
        <v>51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 s="13">
        <f t="shared" si="17"/>
        <v>51</v>
      </c>
      <c r="T304" s="13">
        <f t="shared" si="18"/>
        <v>1</v>
      </c>
      <c r="U304" s="43">
        <v>0</v>
      </c>
    </row>
    <row r="305" spans="1:21" x14ac:dyDescent="0.2">
      <c r="A305" s="13">
        <v>303</v>
      </c>
      <c r="B305" t="s">
        <v>346</v>
      </c>
      <c r="C305" t="s">
        <v>32</v>
      </c>
      <c r="D305" t="s">
        <v>31</v>
      </c>
      <c r="E305">
        <v>0</v>
      </c>
      <c r="F305">
        <v>0</v>
      </c>
      <c r="G305">
        <v>0</v>
      </c>
      <c r="H305">
        <v>50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 s="13">
        <f t="shared" si="17"/>
        <v>50</v>
      </c>
      <c r="T305" s="13">
        <f t="shared" si="18"/>
        <v>1</v>
      </c>
      <c r="U305" s="43">
        <v>0</v>
      </c>
    </row>
    <row r="306" spans="1:21" x14ac:dyDescent="0.2">
      <c r="A306" s="13">
        <v>304</v>
      </c>
      <c r="B306" t="s">
        <v>618</v>
      </c>
      <c r="C306" t="s">
        <v>32</v>
      </c>
      <c r="D306" t="s">
        <v>442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50</v>
      </c>
      <c r="N306">
        <v>0</v>
      </c>
      <c r="O306">
        <v>0</v>
      </c>
      <c r="P306">
        <v>0</v>
      </c>
      <c r="Q306">
        <v>0</v>
      </c>
      <c r="R306">
        <v>0</v>
      </c>
      <c r="S306" s="13">
        <f t="shared" si="17"/>
        <v>50</v>
      </c>
      <c r="T306" s="13">
        <f t="shared" si="18"/>
        <v>1</v>
      </c>
      <c r="U306" s="43">
        <v>0</v>
      </c>
    </row>
    <row r="307" spans="1:21" x14ac:dyDescent="0.2">
      <c r="A307" s="13">
        <v>305</v>
      </c>
      <c r="B307" t="s">
        <v>462</v>
      </c>
      <c r="C307" t="s">
        <v>30</v>
      </c>
      <c r="D307" t="s">
        <v>29</v>
      </c>
      <c r="E307">
        <v>0</v>
      </c>
      <c r="F307">
        <v>0</v>
      </c>
      <c r="G307">
        <v>0</v>
      </c>
      <c r="H307">
        <v>0</v>
      </c>
      <c r="I307">
        <v>50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 s="13">
        <f t="shared" si="17"/>
        <v>50</v>
      </c>
      <c r="T307" s="13">
        <f t="shared" si="18"/>
        <v>1</v>
      </c>
      <c r="U307" s="43">
        <v>0</v>
      </c>
    </row>
    <row r="308" spans="1:21" x14ac:dyDescent="0.2">
      <c r="A308" s="13">
        <v>306</v>
      </c>
      <c r="B308" t="s">
        <v>347</v>
      </c>
      <c r="C308" t="s">
        <v>27</v>
      </c>
      <c r="D308" t="s">
        <v>28</v>
      </c>
      <c r="E308">
        <v>0</v>
      </c>
      <c r="F308">
        <v>0</v>
      </c>
      <c r="G308">
        <v>0</v>
      </c>
      <c r="H308">
        <v>49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 s="13">
        <f t="shared" si="17"/>
        <v>49</v>
      </c>
      <c r="T308" s="13">
        <f t="shared" si="18"/>
        <v>1</v>
      </c>
      <c r="U308" s="43">
        <v>0</v>
      </c>
    </row>
    <row r="309" spans="1:21" x14ac:dyDescent="0.2">
      <c r="A309" s="13">
        <v>307</v>
      </c>
      <c r="B309" t="s">
        <v>463</v>
      </c>
      <c r="C309" t="s">
        <v>30</v>
      </c>
      <c r="D309" t="s">
        <v>29</v>
      </c>
      <c r="E309">
        <v>0</v>
      </c>
      <c r="F309">
        <v>0</v>
      </c>
      <c r="G309">
        <v>0</v>
      </c>
      <c r="H309">
        <v>0</v>
      </c>
      <c r="I309">
        <f>+(U309+100)/2</f>
        <v>49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 s="13">
        <f t="shared" si="17"/>
        <v>49</v>
      </c>
      <c r="T309" s="13">
        <f t="shared" si="18"/>
        <v>1</v>
      </c>
      <c r="U309" s="43">
        <v>-2</v>
      </c>
    </row>
    <row r="310" spans="1:21" x14ac:dyDescent="0.2">
      <c r="A310" s="13">
        <v>308</v>
      </c>
      <c r="B310" t="s">
        <v>298</v>
      </c>
      <c r="C310" t="s">
        <v>56</v>
      </c>
      <c r="D310" t="s">
        <v>31</v>
      </c>
      <c r="E310">
        <v>0</v>
      </c>
      <c r="F310">
        <v>0</v>
      </c>
      <c r="G310">
        <v>48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 s="13">
        <f t="shared" si="17"/>
        <v>48</v>
      </c>
      <c r="T310" s="13">
        <f t="shared" si="18"/>
        <v>1</v>
      </c>
      <c r="U310" s="43">
        <v>0</v>
      </c>
    </row>
    <row r="311" spans="1:21" x14ac:dyDescent="0.2">
      <c r="A311" s="13">
        <v>309</v>
      </c>
      <c r="B311" t="s">
        <v>348</v>
      </c>
      <c r="C311" t="s">
        <v>27</v>
      </c>
      <c r="D311" t="s">
        <v>29</v>
      </c>
      <c r="E311">
        <v>0</v>
      </c>
      <c r="F311">
        <v>0</v>
      </c>
      <c r="G311">
        <v>0</v>
      </c>
      <c r="H311">
        <v>48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 s="13">
        <f t="shared" si="17"/>
        <v>48</v>
      </c>
      <c r="T311" s="13">
        <f t="shared" si="18"/>
        <v>1</v>
      </c>
      <c r="U311" s="43">
        <v>0</v>
      </c>
    </row>
    <row r="312" spans="1:21" x14ac:dyDescent="0.2">
      <c r="A312" s="13">
        <v>310</v>
      </c>
      <c r="B312" t="s">
        <v>619</v>
      </c>
      <c r="C312" t="s">
        <v>32</v>
      </c>
      <c r="D312" t="s">
        <v>442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48</v>
      </c>
      <c r="N312">
        <v>0</v>
      </c>
      <c r="O312">
        <v>0</v>
      </c>
      <c r="P312">
        <v>0</v>
      </c>
      <c r="Q312">
        <v>0</v>
      </c>
      <c r="R312">
        <v>0</v>
      </c>
      <c r="S312" s="13">
        <f t="shared" si="17"/>
        <v>48</v>
      </c>
      <c r="T312" s="13">
        <f t="shared" si="18"/>
        <v>1</v>
      </c>
      <c r="U312" s="43">
        <v>0</v>
      </c>
    </row>
    <row r="313" spans="1:21" x14ac:dyDescent="0.2">
      <c r="A313" s="13">
        <v>311</v>
      </c>
      <c r="B313" t="s">
        <v>731</v>
      </c>
      <c r="C313" t="s">
        <v>77</v>
      </c>
      <c r="D313" t="s">
        <v>29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48</v>
      </c>
      <c r="R313">
        <v>0</v>
      </c>
      <c r="S313" s="13">
        <f t="shared" si="17"/>
        <v>48</v>
      </c>
      <c r="T313" s="13">
        <f t="shared" si="18"/>
        <v>1</v>
      </c>
      <c r="U313" s="43">
        <v>0</v>
      </c>
    </row>
    <row r="314" spans="1:21" x14ac:dyDescent="0.2">
      <c r="A314" s="13">
        <v>312</v>
      </c>
      <c r="B314" t="s">
        <v>349</v>
      </c>
      <c r="C314" t="s">
        <v>32</v>
      </c>
      <c r="D314" t="s">
        <v>26</v>
      </c>
      <c r="E314">
        <v>0</v>
      </c>
      <c r="F314">
        <v>0</v>
      </c>
      <c r="G314">
        <v>0</v>
      </c>
      <c r="H314">
        <v>47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 s="13">
        <f t="shared" si="17"/>
        <v>47</v>
      </c>
      <c r="T314" s="13">
        <f t="shared" si="18"/>
        <v>1</v>
      </c>
      <c r="U314" s="43">
        <v>0</v>
      </c>
    </row>
    <row r="315" spans="1:21" x14ac:dyDescent="0.2">
      <c r="A315" s="13">
        <v>313</v>
      </c>
      <c r="B315" t="s">
        <v>620</v>
      </c>
      <c r="C315" t="s">
        <v>32</v>
      </c>
      <c r="D315" t="s">
        <v>442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47</v>
      </c>
      <c r="N315">
        <v>0</v>
      </c>
      <c r="O315">
        <v>0</v>
      </c>
      <c r="P315">
        <v>0</v>
      </c>
      <c r="Q315">
        <v>0</v>
      </c>
      <c r="R315">
        <v>0</v>
      </c>
      <c r="S315" s="13">
        <f t="shared" si="17"/>
        <v>47</v>
      </c>
      <c r="T315" s="13">
        <f t="shared" si="18"/>
        <v>1</v>
      </c>
      <c r="U315" s="43">
        <v>0</v>
      </c>
    </row>
    <row r="316" spans="1:21" x14ac:dyDescent="0.2">
      <c r="A316" s="13">
        <v>314</v>
      </c>
      <c r="B316" t="s">
        <v>464</v>
      </c>
      <c r="C316" t="s">
        <v>35</v>
      </c>
      <c r="D316" t="s">
        <v>28</v>
      </c>
      <c r="E316">
        <v>0</v>
      </c>
      <c r="F316">
        <v>0</v>
      </c>
      <c r="G316">
        <v>0</v>
      </c>
      <c r="H316">
        <v>0</v>
      </c>
      <c r="I316">
        <f>+(U316+100)/2</f>
        <v>47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 s="13">
        <f t="shared" si="17"/>
        <v>47</v>
      </c>
      <c r="T316" s="13">
        <f t="shared" si="18"/>
        <v>1</v>
      </c>
      <c r="U316" s="43">
        <v>-6</v>
      </c>
    </row>
    <row r="317" spans="1:21" x14ac:dyDescent="0.2">
      <c r="A317" s="13">
        <v>315</v>
      </c>
      <c r="B317" t="s">
        <v>465</v>
      </c>
      <c r="C317" t="s">
        <v>35</v>
      </c>
      <c r="D317" t="s">
        <v>31</v>
      </c>
      <c r="E317">
        <v>0</v>
      </c>
      <c r="F317">
        <v>0</v>
      </c>
      <c r="G317">
        <v>0</v>
      </c>
      <c r="H317">
        <v>0</v>
      </c>
      <c r="I317">
        <f>+(U317+100)/2</f>
        <v>46.5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 s="13">
        <f t="shared" si="17"/>
        <v>46.5</v>
      </c>
      <c r="T317" s="13">
        <v>1</v>
      </c>
      <c r="U317" s="43">
        <v>-7</v>
      </c>
    </row>
    <row r="318" spans="1:21" x14ac:dyDescent="0.2">
      <c r="A318" s="13">
        <v>316</v>
      </c>
      <c r="B318" t="s">
        <v>299</v>
      </c>
      <c r="C318" t="s">
        <v>56</v>
      </c>
      <c r="D318" t="s">
        <v>26</v>
      </c>
      <c r="E318">
        <v>0</v>
      </c>
      <c r="F318">
        <v>0</v>
      </c>
      <c r="G318">
        <v>46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 s="13">
        <f t="shared" si="17"/>
        <v>46</v>
      </c>
      <c r="T318" s="13">
        <f t="shared" ref="T318:T344" si="19">COUNTIF(E318:R318,"&gt;0")</f>
        <v>1</v>
      </c>
      <c r="U318" s="43">
        <v>0</v>
      </c>
    </row>
    <row r="319" spans="1:21" x14ac:dyDescent="0.2">
      <c r="A319" s="13">
        <v>317</v>
      </c>
      <c r="B319" t="s">
        <v>621</v>
      </c>
      <c r="C319" t="s">
        <v>32</v>
      </c>
      <c r="D319" t="s">
        <v>442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46</v>
      </c>
      <c r="N319">
        <v>0</v>
      </c>
      <c r="O319">
        <v>0</v>
      </c>
      <c r="P319">
        <v>0</v>
      </c>
      <c r="Q319">
        <v>0</v>
      </c>
      <c r="R319">
        <v>0</v>
      </c>
      <c r="S319" s="13">
        <f t="shared" si="17"/>
        <v>46</v>
      </c>
      <c r="T319" s="13">
        <f t="shared" si="19"/>
        <v>1</v>
      </c>
      <c r="U319" s="43">
        <v>0</v>
      </c>
    </row>
    <row r="320" spans="1:21" x14ac:dyDescent="0.2">
      <c r="A320" s="13">
        <v>318</v>
      </c>
      <c r="B320" t="s">
        <v>153</v>
      </c>
      <c r="C320" t="s">
        <v>77</v>
      </c>
      <c r="D320" t="s">
        <v>28</v>
      </c>
      <c r="E320">
        <v>45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 s="13">
        <f t="shared" si="17"/>
        <v>45</v>
      </c>
      <c r="T320" s="13">
        <f t="shared" si="19"/>
        <v>1</v>
      </c>
      <c r="U320" s="43">
        <v>0</v>
      </c>
    </row>
    <row r="321" spans="1:21" x14ac:dyDescent="0.2">
      <c r="A321" s="13">
        <v>319</v>
      </c>
      <c r="B321" t="s">
        <v>466</v>
      </c>
      <c r="C321" t="s">
        <v>35</v>
      </c>
      <c r="D321" t="s">
        <v>29</v>
      </c>
      <c r="E321">
        <v>0</v>
      </c>
      <c r="F321">
        <v>0</v>
      </c>
      <c r="G321">
        <v>0</v>
      </c>
      <c r="H321">
        <v>0</v>
      </c>
      <c r="I321">
        <f>+(U321+100)/2</f>
        <v>45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 s="13">
        <f t="shared" si="17"/>
        <v>45</v>
      </c>
      <c r="T321" s="13">
        <f t="shared" si="19"/>
        <v>1</v>
      </c>
      <c r="U321" s="43">
        <v>-10</v>
      </c>
    </row>
    <row r="322" spans="1:21" x14ac:dyDescent="0.2">
      <c r="A322" s="13">
        <v>320</v>
      </c>
      <c r="B322" t="s">
        <v>300</v>
      </c>
      <c r="C322" t="s">
        <v>30</v>
      </c>
      <c r="D322" t="s">
        <v>29</v>
      </c>
      <c r="E322">
        <v>0</v>
      </c>
      <c r="F322">
        <v>0</v>
      </c>
      <c r="G322">
        <v>44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 s="13">
        <f t="shared" si="17"/>
        <v>44</v>
      </c>
      <c r="T322" s="13">
        <f t="shared" si="19"/>
        <v>1</v>
      </c>
      <c r="U322" s="43">
        <v>0</v>
      </c>
    </row>
    <row r="323" spans="1:21" x14ac:dyDescent="0.2">
      <c r="A323" s="13">
        <v>321</v>
      </c>
      <c r="B323" t="s">
        <v>622</v>
      </c>
      <c r="C323" t="s">
        <v>32</v>
      </c>
      <c r="D323" t="s">
        <v>442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44</v>
      </c>
      <c r="N323">
        <v>0</v>
      </c>
      <c r="O323">
        <v>0</v>
      </c>
      <c r="P323">
        <v>0</v>
      </c>
      <c r="Q323">
        <v>0</v>
      </c>
      <c r="R323">
        <v>0</v>
      </c>
      <c r="S323" s="13">
        <f t="shared" ref="S323:S386" si="20">SUM(E323:R323)</f>
        <v>44</v>
      </c>
      <c r="T323" s="13">
        <f t="shared" si="19"/>
        <v>1</v>
      </c>
      <c r="U323" s="43">
        <v>0</v>
      </c>
    </row>
    <row r="324" spans="1:21" x14ac:dyDescent="0.2">
      <c r="A324" s="13">
        <v>322</v>
      </c>
      <c r="B324" t="s">
        <v>468</v>
      </c>
      <c r="C324" t="s">
        <v>77</v>
      </c>
      <c r="D324" t="s">
        <v>29</v>
      </c>
      <c r="E324">
        <v>0</v>
      </c>
      <c r="F324">
        <v>0</v>
      </c>
      <c r="G324">
        <v>0</v>
      </c>
      <c r="H324">
        <v>0</v>
      </c>
      <c r="I324">
        <f>+(U324+100)/2</f>
        <v>43.5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 s="13">
        <f t="shared" si="20"/>
        <v>43.5</v>
      </c>
      <c r="T324" s="13">
        <f t="shared" si="19"/>
        <v>1</v>
      </c>
      <c r="U324" s="43">
        <v>-13</v>
      </c>
    </row>
    <row r="325" spans="1:21" x14ac:dyDescent="0.2">
      <c r="A325" s="13">
        <v>323</v>
      </c>
      <c r="B325" t="s">
        <v>734</v>
      </c>
      <c r="C325" t="s">
        <v>27</v>
      </c>
      <c r="D325" t="s">
        <v>31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43</v>
      </c>
      <c r="R325">
        <v>0</v>
      </c>
      <c r="S325" s="13">
        <f t="shared" si="20"/>
        <v>43</v>
      </c>
      <c r="T325" s="13">
        <f t="shared" si="19"/>
        <v>1</v>
      </c>
      <c r="U325" s="43">
        <v>0</v>
      </c>
    </row>
    <row r="326" spans="1:21" x14ac:dyDescent="0.2">
      <c r="A326" s="13">
        <v>324</v>
      </c>
      <c r="B326" t="s">
        <v>352</v>
      </c>
      <c r="C326" t="s">
        <v>27</v>
      </c>
      <c r="D326" t="s">
        <v>29</v>
      </c>
      <c r="E326">
        <v>0</v>
      </c>
      <c r="F326">
        <v>0</v>
      </c>
      <c r="G326">
        <v>0</v>
      </c>
      <c r="H326">
        <v>42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 s="13">
        <f t="shared" si="20"/>
        <v>42</v>
      </c>
      <c r="T326" s="13">
        <f t="shared" si="19"/>
        <v>1</v>
      </c>
      <c r="U326" s="43">
        <v>0</v>
      </c>
    </row>
    <row r="327" spans="1:21" x14ac:dyDescent="0.2">
      <c r="A327" s="13">
        <v>325</v>
      </c>
      <c r="B327" t="s">
        <v>155</v>
      </c>
      <c r="C327" t="s">
        <v>30</v>
      </c>
      <c r="D327" t="s">
        <v>31</v>
      </c>
      <c r="E327">
        <v>41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 s="13">
        <f t="shared" si="20"/>
        <v>41</v>
      </c>
      <c r="T327" s="13">
        <f t="shared" si="19"/>
        <v>1</v>
      </c>
      <c r="U327" s="43">
        <v>0</v>
      </c>
    </row>
    <row r="328" spans="1:21" x14ac:dyDescent="0.2">
      <c r="A328" s="13">
        <v>326</v>
      </c>
      <c r="B328" t="s">
        <v>470</v>
      </c>
      <c r="C328" t="s">
        <v>30</v>
      </c>
      <c r="D328" t="s">
        <v>26</v>
      </c>
      <c r="E328">
        <v>0</v>
      </c>
      <c r="F328">
        <v>0</v>
      </c>
      <c r="G328">
        <v>0</v>
      </c>
      <c r="H328">
        <v>0</v>
      </c>
      <c r="I328">
        <f>+(U328+100)/2</f>
        <v>41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 s="13">
        <f t="shared" si="20"/>
        <v>41</v>
      </c>
      <c r="T328" s="13">
        <f t="shared" si="19"/>
        <v>1</v>
      </c>
      <c r="U328" s="43">
        <v>-18</v>
      </c>
    </row>
    <row r="329" spans="1:21" x14ac:dyDescent="0.2">
      <c r="A329" s="13">
        <v>327</v>
      </c>
      <c r="B329" t="s">
        <v>471</v>
      </c>
      <c r="C329" t="s">
        <v>32</v>
      </c>
      <c r="D329" t="s">
        <v>26</v>
      </c>
      <c r="E329">
        <v>0</v>
      </c>
      <c r="F329">
        <v>0</v>
      </c>
      <c r="G329">
        <v>0</v>
      </c>
      <c r="H329">
        <v>0</v>
      </c>
      <c r="I329">
        <f>+(U329+100)/2</f>
        <v>40.5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 s="13">
        <f t="shared" si="20"/>
        <v>40.5</v>
      </c>
      <c r="T329" s="13">
        <f t="shared" si="19"/>
        <v>1</v>
      </c>
      <c r="U329" s="43">
        <v>-19</v>
      </c>
    </row>
    <row r="330" spans="1:21" x14ac:dyDescent="0.2">
      <c r="A330" s="13">
        <v>328</v>
      </c>
      <c r="B330" t="s">
        <v>156</v>
      </c>
      <c r="C330" t="s">
        <v>56</v>
      </c>
      <c r="D330" t="s">
        <v>31</v>
      </c>
      <c r="E330">
        <v>40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 s="13">
        <f t="shared" si="20"/>
        <v>40</v>
      </c>
      <c r="T330" s="13">
        <f t="shared" si="19"/>
        <v>1</v>
      </c>
      <c r="U330" s="43">
        <v>0</v>
      </c>
    </row>
    <row r="331" spans="1:21" x14ac:dyDescent="0.2">
      <c r="A331" s="13">
        <v>329</v>
      </c>
      <c r="B331" t="s">
        <v>354</v>
      </c>
      <c r="C331" t="s">
        <v>30</v>
      </c>
      <c r="D331" t="s">
        <v>29</v>
      </c>
      <c r="E331">
        <v>0</v>
      </c>
      <c r="F331">
        <v>0</v>
      </c>
      <c r="G331">
        <v>0</v>
      </c>
      <c r="H331">
        <v>40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 s="13">
        <f t="shared" si="20"/>
        <v>40</v>
      </c>
      <c r="T331" s="13">
        <f t="shared" si="19"/>
        <v>1</v>
      </c>
      <c r="U331" s="43">
        <v>0</v>
      </c>
    </row>
    <row r="332" spans="1:21" x14ac:dyDescent="0.2">
      <c r="A332" s="13">
        <v>330</v>
      </c>
      <c r="B332" t="s">
        <v>610</v>
      </c>
      <c r="C332" t="s">
        <v>38</v>
      </c>
      <c r="D332" t="s">
        <v>33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40</v>
      </c>
      <c r="N332">
        <v>0</v>
      </c>
      <c r="O332">
        <v>0</v>
      </c>
      <c r="P332">
        <v>0</v>
      </c>
      <c r="Q332">
        <v>0</v>
      </c>
      <c r="R332">
        <v>0</v>
      </c>
      <c r="S332" s="13">
        <f t="shared" si="20"/>
        <v>40</v>
      </c>
      <c r="T332" s="13">
        <f t="shared" si="19"/>
        <v>1</v>
      </c>
      <c r="U332" s="43">
        <v>0</v>
      </c>
    </row>
    <row r="333" spans="1:21" x14ac:dyDescent="0.2">
      <c r="A333" s="13">
        <v>331</v>
      </c>
      <c r="B333" t="s">
        <v>355</v>
      </c>
      <c r="C333" t="s">
        <v>27</v>
      </c>
      <c r="D333" t="s">
        <v>31</v>
      </c>
      <c r="E333">
        <v>0</v>
      </c>
      <c r="F333">
        <v>0</v>
      </c>
      <c r="G333">
        <v>0</v>
      </c>
      <c r="H333">
        <v>39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 s="13">
        <f t="shared" si="20"/>
        <v>39</v>
      </c>
      <c r="T333" s="13">
        <f t="shared" si="19"/>
        <v>1</v>
      </c>
      <c r="U333" s="43">
        <v>0</v>
      </c>
    </row>
    <row r="334" spans="1:21" x14ac:dyDescent="0.2">
      <c r="A334" s="13">
        <v>332</v>
      </c>
      <c r="B334" t="s">
        <v>735</v>
      </c>
      <c r="C334" t="s">
        <v>27</v>
      </c>
      <c r="D334" t="s">
        <v>31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39</v>
      </c>
      <c r="R334">
        <v>0</v>
      </c>
      <c r="S334" s="13">
        <f t="shared" si="20"/>
        <v>39</v>
      </c>
      <c r="T334" s="13">
        <f t="shared" si="19"/>
        <v>1</v>
      </c>
      <c r="U334" s="43">
        <v>0</v>
      </c>
    </row>
    <row r="335" spans="1:21" x14ac:dyDescent="0.2">
      <c r="A335" s="13">
        <v>333</v>
      </c>
      <c r="B335" t="s">
        <v>472</v>
      </c>
      <c r="C335" t="s">
        <v>38</v>
      </c>
      <c r="D335" t="s">
        <v>29</v>
      </c>
      <c r="E335">
        <v>0</v>
      </c>
      <c r="F335">
        <v>0</v>
      </c>
      <c r="G335">
        <v>0</v>
      </c>
      <c r="H335">
        <v>0</v>
      </c>
      <c r="I335">
        <f>+(U335+100)/2</f>
        <v>39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 s="13">
        <f t="shared" si="20"/>
        <v>39</v>
      </c>
      <c r="T335" s="13">
        <f t="shared" si="19"/>
        <v>1</v>
      </c>
      <c r="U335" s="43">
        <v>-22</v>
      </c>
    </row>
    <row r="336" spans="1:21" x14ac:dyDescent="0.2">
      <c r="A336" s="13">
        <v>334</v>
      </c>
      <c r="B336" t="s">
        <v>473</v>
      </c>
      <c r="C336" t="s">
        <v>27</v>
      </c>
      <c r="D336" t="s">
        <v>33</v>
      </c>
      <c r="E336">
        <v>0</v>
      </c>
      <c r="F336">
        <v>0</v>
      </c>
      <c r="G336">
        <v>0</v>
      </c>
      <c r="H336">
        <v>0</v>
      </c>
      <c r="I336">
        <f>+(U336+100)/2</f>
        <v>38.5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 s="13">
        <f t="shared" si="20"/>
        <v>38.5</v>
      </c>
      <c r="T336" s="13">
        <f t="shared" si="19"/>
        <v>1</v>
      </c>
      <c r="U336" s="43">
        <v>-23</v>
      </c>
    </row>
    <row r="337" spans="1:21" x14ac:dyDescent="0.2">
      <c r="A337" s="13">
        <v>335</v>
      </c>
      <c r="B337" t="s">
        <v>356</v>
      </c>
      <c r="C337" t="s">
        <v>32</v>
      </c>
      <c r="D337" t="s">
        <v>29</v>
      </c>
      <c r="E337">
        <v>0</v>
      </c>
      <c r="F337">
        <v>0</v>
      </c>
      <c r="G337">
        <v>0</v>
      </c>
      <c r="H337">
        <v>38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 s="13">
        <f t="shared" si="20"/>
        <v>38</v>
      </c>
      <c r="T337" s="13">
        <f t="shared" si="19"/>
        <v>1</v>
      </c>
      <c r="U337" s="43">
        <v>0</v>
      </c>
    </row>
    <row r="338" spans="1:21" x14ac:dyDescent="0.2">
      <c r="A338" s="13">
        <v>336</v>
      </c>
      <c r="B338" t="s">
        <v>736</v>
      </c>
      <c r="C338" t="s">
        <v>27</v>
      </c>
      <c r="D338" t="s">
        <v>31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38</v>
      </c>
      <c r="R338">
        <v>0</v>
      </c>
      <c r="S338" s="13">
        <f t="shared" si="20"/>
        <v>38</v>
      </c>
      <c r="T338" s="13">
        <f t="shared" si="19"/>
        <v>1</v>
      </c>
      <c r="U338" s="43">
        <v>0</v>
      </c>
    </row>
    <row r="339" spans="1:21" x14ac:dyDescent="0.2">
      <c r="A339" s="13">
        <v>337</v>
      </c>
      <c r="B339" t="s">
        <v>357</v>
      </c>
      <c r="C339" t="s">
        <v>32</v>
      </c>
      <c r="D339" t="s">
        <v>28</v>
      </c>
      <c r="E339">
        <v>0</v>
      </c>
      <c r="F339">
        <v>0</v>
      </c>
      <c r="G339">
        <v>0</v>
      </c>
      <c r="H339">
        <v>37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 s="13">
        <f t="shared" si="20"/>
        <v>37</v>
      </c>
      <c r="T339" s="13">
        <f t="shared" si="19"/>
        <v>1</v>
      </c>
      <c r="U339" s="43">
        <v>0</v>
      </c>
    </row>
    <row r="340" spans="1:21" x14ac:dyDescent="0.2">
      <c r="A340" s="13">
        <v>338</v>
      </c>
      <c r="B340" t="s">
        <v>737</v>
      </c>
      <c r="C340" t="s">
        <v>27</v>
      </c>
      <c r="D340" t="s">
        <v>31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37</v>
      </c>
      <c r="R340">
        <v>0</v>
      </c>
      <c r="S340" s="13">
        <f t="shared" si="20"/>
        <v>37</v>
      </c>
      <c r="T340" s="13">
        <f t="shared" si="19"/>
        <v>1</v>
      </c>
      <c r="U340" s="43">
        <v>0</v>
      </c>
    </row>
    <row r="341" spans="1:21" x14ac:dyDescent="0.2">
      <c r="A341" s="13">
        <v>339</v>
      </c>
      <c r="B341" t="s">
        <v>358</v>
      </c>
      <c r="C341" t="s">
        <v>32</v>
      </c>
      <c r="D341" t="s">
        <v>29</v>
      </c>
      <c r="E341">
        <v>0</v>
      </c>
      <c r="F341">
        <v>0</v>
      </c>
      <c r="G341">
        <v>0</v>
      </c>
      <c r="H341">
        <v>36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 s="13">
        <f t="shared" si="20"/>
        <v>36</v>
      </c>
      <c r="T341" s="13">
        <f t="shared" si="19"/>
        <v>1</v>
      </c>
      <c r="U341" s="43">
        <v>0</v>
      </c>
    </row>
    <row r="342" spans="1:21" x14ac:dyDescent="0.2">
      <c r="A342" s="13">
        <v>340</v>
      </c>
      <c r="B342" t="s">
        <v>359</v>
      </c>
      <c r="C342" t="s">
        <v>32</v>
      </c>
      <c r="D342" t="s">
        <v>29</v>
      </c>
      <c r="E342">
        <v>0</v>
      </c>
      <c r="F342">
        <v>0</v>
      </c>
      <c r="G342">
        <v>0</v>
      </c>
      <c r="H342">
        <v>35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 s="13">
        <f t="shared" si="20"/>
        <v>35</v>
      </c>
      <c r="T342" s="13">
        <f t="shared" si="19"/>
        <v>1</v>
      </c>
      <c r="U342" s="43">
        <v>0</v>
      </c>
    </row>
    <row r="343" spans="1:21" x14ac:dyDescent="0.2">
      <c r="A343" s="13">
        <v>341</v>
      </c>
      <c r="B343" t="s">
        <v>159</v>
      </c>
      <c r="C343" t="s">
        <v>77</v>
      </c>
      <c r="D343" t="s">
        <v>26</v>
      </c>
      <c r="E343">
        <v>33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 s="13">
        <f t="shared" si="20"/>
        <v>33</v>
      </c>
      <c r="T343" s="13">
        <f t="shared" si="19"/>
        <v>1</v>
      </c>
      <c r="U343" s="43">
        <v>0</v>
      </c>
    </row>
    <row r="344" spans="1:21" x14ac:dyDescent="0.2">
      <c r="A344" s="13">
        <v>342</v>
      </c>
      <c r="B344" t="s">
        <v>478</v>
      </c>
      <c r="C344" t="s">
        <v>38</v>
      </c>
      <c r="D344" t="s">
        <v>31</v>
      </c>
      <c r="E344">
        <v>0</v>
      </c>
      <c r="F344">
        <v>0</v>
      </c>
      <c r="G344">
        <v>0</v>
      </c>
      <c r="H344">
        <v>0</v>
      </c>
      <c r="I344">
        <f>+(U344+100)/2</f>
        <v>32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 s="13">
        <f t="shared" si="20"/>
        <v>32</v>
      </c>
      <c r="T344" s="13">
        <f t="shared" si="19"/>
        <v>1</v>
      </c>
      <c r="U344" s="43">
        <v>-36</v>
      </c>
    </row>
    <row r="345" spans="1:21" x14ac:dyDescent="0.2">
      <c r="A345" s="13">
        <v>343</v>
      </c>
      <c r="B345" t="s">
        <v>479</v>
      </c>
      <c r="C345" t="s">
        <v>38</v>
      </c>
      <c r="D345" t="s">
        <v>33</v>
      </c>
      <c r="E345">
        <v>0</v>
      </c>
      <c r="F345">
        <v>0</v>
      </c>
      <c r="G345">
        <v>0</v>
      </c>
      <c r="H345">
        <v>0</v>
      </c>
      <c r="I345">
        <f>+(U345+100)/2</f>
        <v>31.5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 s="13">
        <f t="shared" si="20"/>
        <v>31.5</v>
      </c>
      <c r="T345" s="13">
        <v>1</v>
      </c>
      <c r="U345" s="43">
        <v>-37</v>
      </c>
    </row>
    <row r="346" spans="1:21" x14ac:dyDescent="0.2">
      <c r="A346" s="13">
        <v>344</v>
      </c>
      <c r="B346" t="s">
        <v>114</v>
      </c>
      <c r="C346" t="s">
        <v>77</v>
      </c>
      <c r="D346" t="s">
        <v>26</v>
      </c>
      <c r="E346">
        <v>30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 s="13">
        <f t="shared" si="20"/>
        <v>30</v>
      </c>
      <c r="T346" s="13">
        <f t="shared" ref="T346:T362" si="21">COUNTIF(E346:R346,"&gt;0")</f>
        <v>1</v>
      </c>
      <c r="U346" s="43">
        <v>0</v>
      </c>
    </row>
    <row r="347" spans="1:21" x14ac:dyDescent="0.2">
      <c r="A347" s="13">
        <v>345</v>
      </c>
      <c r="B347" t="s">
        <v>164</v>
      </c>
      <c r="C347" t="s">
        <v>38</v>
      </c>
      <c r="D347" t="s">
        <v>26</v>
      </c>
      <c r="E347">
        <v>24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 s="13">
        <f t="shared" si="20"/>
        <v>24</v>
      </c>
      <c r="T347" s="13">
        <f t="shared" si="21"/>
        <v>1</v>
      </c>
      <c r="U347" s="43">
        <v>0</v>
      </c>
    </row>
    <row r="348" spans="1:21" x14ac:dyDescent="0.2">
      <c r="A348" s="13">
        <v>346</v>
      </c>
      <c r="B348" t="s">
        <v>165</v>
      </c>
      <c r="C348" t="s">
        <v>30</v>
      </c>
      <c r="D348" t="s">
        <v>28</v>
      </c>
      <c r="E348">
        <v>23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 s="13">
        <f t="shared" si="20"/>
        <v>23</v>
      </c>
      <c r="T348" s="13">
        <f t="shared" si="21"/>
        <v>1</v>
      </c>
      <c r="U348" s="43">
        <v>0</v>
      </c>
    </row>
    <row r="349" spans="1:21" x14ac:dyDescent="0.2">
      <c r="A349" s="13">
        <v>347</v>
      </c>
      <c r="B349" t="s">
        <v>113</v>
      </c>
      <c r="C349" t="s">
        <v>77</v>
      </c>
      <c r="D349" t="s">
        <v>29</v>
      </c>
      <c r="E349">
        <v>15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 s="13">
        <f t="shared" si="20"/>
        <v>15</v>
      </c>
      <c r="T349" s="13">
        <f t="shared" si="21"/>
        <v>1</v>
      </c>
      <c r="U349" s="43">
        <v>0</v>
      </c>
    </row>
    <row r="350" spans="1:21" x14ac:dyDescent="0.2">
      <c r="A350" s="13">
        <v>348</v>
      </c>
      <c r="B350" t="s">
        <v>115</v>
      </c>
      <c r="C350" t="s">
        <v>30</v>
      </c>
      <c r="D350" t="s">
        <v>31</v>
      </c>
      <c r="E350">
        <v>14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 s="13">
        <f t="shared" si="20"/>
        <v>14</v>
      </c>
      <c r="T350" s="13">
        <f t="shared" si="21"/>
        <v>1</v>
      </c>
      <c r="U350" s="43">
        <v>0</v>
      </c>
    </row>
    <row r="351" spans="1:21" x14ac:dyDescent="0.2">
      <c r="A351" s="13">
        <v>349</v>
      </c>
      <c r="B351" t="s">
        <v>170</v>
      </c>
      <c r="C351" t="s">
        <v>77</v>
      </c>
      <c r="D351" t="s">
        <v>29</v>
      </c>
      <c r="E351">
        <v>13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 s="13">
        <f t="shared" si="20"/>
        <v>13</v>
      </c>
      <c r="T351" s="13">
        <f t="shared" si="21"/>
        <v>1</v>
      </c>
      <c r="U351" s="43">
        <v>0</v>
      </c>
    </row>
    <row r="352" spans="1:21" x14ac:dyDescent="0.2">
      <c r="A352" s="13">
        <v>350</v>
      </c>
      <c r="B352" t="s">
        <v>172</v>
      </c>
      <c r="C352" t="s">
        <v>77</v>
      </c>
      <c r="D352" t="s">
        <v>29</v>
      </c>
      <c r="E352">
        <v>10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 s="13">
        <f t="shared" si="20"/>
        <v>10</v>
      </c>
      <c r="T352" s="13">
        <f t="shared" si="21"/>
        <v>1</v>
      </c>
      <c r="U352" s="43">
        <v>0</v>
      </c>
    </row>
    <row r="353" spans="1:21" x14ac:dyDescent="0.2">
      <c r="A353" s="13">
        <v>351</v>
      </c>
      <c r="B353" t="s">
        <v>454</v>
      </c>
      <c r="C353" t="s">
        <v>32</v>
      </c>
      <c r="D353" t="s">
        <v>29</v>
      </c>
      <c r="E353">
        <v>0</v>
      </c>
      <c r="F353">
        <v>0</v>
      </c>
      <c r="G353">
        <v>0</v>
      </c>
      <c r="H353">
        <v>0</v>
      </c>
      <c r="I353">
        <v>9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 s="13">
        <f t="shared" si="20"/>
        <v>9</v>
      </c>
      <c r="T353" s="13">
        <f t="shared" si="21"/>
        <v>1</v>
      </c>
      <c r="U353" s="43">
        <v>9</v>
      </c>
    </row>
    <row r="354" spans="1:21" x14ac:dyDescent="0.2">
      <c r="A354" s="13">
        <v>352</v>
      </c>
      <c r="B354" t="s">
        <v>173</v>
      </c>
      <c r="C354" t="s">
        <v>77</v>
      </c>
      <c r="D354" t="s">
        <v>28</v>
      </c>
      <c r="E354">
        <v>8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 s="13">
        <f t="shared" si="20"/>
        <v>8</v>
      </c>
      <c r="T354" s="13">
        <f t="shared" si="21"/>
        <v>1</v>
      </c>
      <c r="U354" s="43">
        <v>0</v>
      </c>
    </row>
    <row r="355" spans="1:21" x14ac:dyDescent="0.2">
      <c r="A355" s="13">
        <v>353</v>
      </c>
      <c r="B355" t="s">
        <v>456</v>
      </c>
      <c r="C355" t="s">
        <v>32</v>
      </c>
      <c r="D355" t="s">
        <v>31</v>
      </c>
      <c r="E355">
        <v>0</v>
      </c>
      <c r="F355">
        <v>0</v>
      </c>
      <c r="G355">
        <v>0</v>
      </c>
      <c r="H355">
        <v>0</v>
      </c>
      <c r="I355">
        <v>7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 s="13">
        <f t="shared" si="20"/>
        <v>7</v>
      </c>
      <c r="T355" s="13">
        <f t="shared" si="21"/>
        <v>1</v>
      </c>
      <c r="U355" s="43">
        <v>7</v>
      </c>
    </row>
    <row r="356" spans="1:21" x14ac:dyDescent="0.2">
      <c r="A356" s="13">
        <v>354</v>
      </c>
      <c r="B356" t="s">
        <v>58</v>
      </c>
      <c r="C356" t="s">
        <v>30</v>
      </c>
      <c r="D356" t="s">
        <v>29</v>
      </c>
      <c r="E356">
        <v>6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 s="13">
        <f t="shared" si="20"/>
        <v>6</v>
      </c>
      <c r="T356" s="13">
        <f t="shared" si="21"/>
        <v>1</v>
      </c>
      <c r="U356" s="43">
        <v>0</v>
      </c>
    </row>
    <row r="357" spans="1:21" x14ac:dyDescent="0.2">
      <c r="A357" s="13">
        <v>355</v>
      </c>
      <c r="B357" t="s">
        <v>457</v>
      </c>
      <c r="C357" t="s">
        <v>56</v>
      </c>
      <c r="D357" t="s">
        <v>29</v>
      </c>
      <c r="E357">
        <v>0</v>
      </c>
      <c r="F357">
        <v>0</v>
      </c>
      <c r="G357">
        <v>0</v>
      </c>
      <c r="H357">
        <v>0</v>
      </c>
      <c r="I357">
        <v>6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 s="13">
        <f t="shared" si="20"/>
        <v>6</v>
      </c>
      <c r="T357" s="13">
        <f t="shared" si="21"/>
        <v>1</v>
      </c>
      <c r="U357" s="43">
        <v>6</v>
      </c>
    </row>
    <row r="358" spans="1:21" x14ac:dyDescent="0.2">
      <c r="A358" s="13">
        <v>356</v>
      </c>
      <c r="B358" t="s">
        <v>70</v>
      </c>
      <c r="C358" t="s">
        <v>30</v>
      </c>
      <c r="D358" t="s">
        <v>31</v>
      </c>
      <c r="E358">
        <v>5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 s="13">
        <f t="shared" si="20"/>
        <v>5</v>
      </c>
      <c r="T358" s="13">
        <f t="shared" si="21"/>
        <v>1</v>
      </c>
      <c r="U358" s="43">
        <v>0</v>
      </c>
    </row>
    <row r="359" spans="1:21" x14ac:dyDescent="0.2">
      <c r="A359" s="13">
        <v>357</v>
      </c>
      <c r="B359" t="s">
        <v>174</v>
      </c>
      <c r="C359" t="s">
        <v>77</v>
      </c>
      <c r="D359" t="s">
        <v>31</v>
      </c>
      <c r="E359">
        <v>4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 s="13">
        <f t="shared" si="20"/>
        <v>4</v>
      </c>
      <c r="T359" s="13">
        <f t="shared" si="21"/>
        <v>1</v>
      </c>
      <c r="U359" s="43">
        <v>0</v>
      </c>
    </row>
    <row r="360" spans="1:21" x14ac:dyDescent="0.2">
      <c r="A360" s="13">
        <v>358</v>
      </c>
      <c r="B360" t="s">
        <v>459</v>
      </c>
      <c r="C360" t="s">
        <v>30</v>
      </c>
      <c r="D360" t="s">
        <v>28</v>
      </c>
      <c r="E360">
        <v>0</v>
      </c>
      <c r="F360">
        <v>0</v>
      </c>
      <c r="G360">
        <v>0</v>
      </c>
      <c r="H360">
        <v>0</v>
      </c>
      <c r="I360">
        <v>4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 s="13">
        <f t="shared" si="20"/>
        <v>4</v>
      </c>
      <c r="T360" s="13">
        <f t="shared" si="21"/>
        <v>1</v>
      </c>
      <c r="U360" s="43">
        <v>4</v>
      </c>
    </row>
    <row r="361" spans="1:21" x14ac:dyDescent="0.2">
      <c r="A361" s="13">
        <v>359</v>
      </c>
      <c r="B361" t="s">
        <v>175</v>
      </c>
      <c r="C361" t="s">
        <v>77</v>
      </c>
      <c r="D361" t="s">
        <v>28</v>
      </c>
      <c r="E361">
        <v>3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 s="13">
        <f t="shared" si="20"/>
        <v>3</v>
      </c>
      <c r="T361" s="13">
        <f t="shared" si="21"/>
        <v>1</v>
      </c>
      <c r="U361" s="43">
        <v>0</v>
      </c>
    </row>
    <row r="362" spans="1:21" x14ac:dyDescent="0.2">
      <c r="A362" s="13">
        <v>360</v>
      </c>
      <c r="B362" t="s">
        <v>460</v>
      </c>
      <c r="C362" t="s">
        <v>27</v>
      </c>
      <c r="D362" t="s">
        <v>29</v>
      </c>
      <c r="E362">
        <v>0</v>
      </c>
      <c r="F362">
        <v>0</v>
      </c>
      <c r="G362">
        <v>0</v>
      </c>
      <c r="H362">
        <v>0</v>
      </c>
      <c r="I362">
        <v>2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 s="13">
        <f t="shared" si="20"/>
        <v>2</v>
      </c>
      <c r="T362" s="13">
        <f t="shared" si="21"/>
        <v>1</v>
      </c>
      <c r="U362" s="43">
        <v>2</v>
      </c>
    </row>
  </sheetData>
  <sortState xmlns:xlrd2="http://schemas.microsoft.com/office/spreadsheetml/2017/richdata2" ref="A3:V362">
    <sortCondition descending="1" ref="S3:S36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111"/>
  <sheetViews>
    <sheetView zoomScale="96" workbookViewId="0">
      <selection activeCell="T12" sqref="T12"/>
    </sheetView>
  </sheetViews>
  <sheetFormatPr baseColWidth="10" defaultRowHeight="16" x14ac:dyDescent="0.2"/>
  <cols>
    <col min="1" max="1" width="7.83203125" style="13" customWidth="1"/>
    <col min="2" max="2" width="21" customWidth="1"/>
    <col min="3" max="3" width="23.1640625" bestFit="1" customWidth="1"/>
    <col min="4" max="4" width="9.33203125" customWidth="1"/>
    <col min="5" max="18" width="9.5" customWidth="1"/>
    <col min="19" max="20" width="10.83203125" style="13"/>
  </cols>
  <sheetData>
    <row r="1" spans="1:22" ht="31" x14ac:dyDescent="0.2">
      <c r="A1" s="16"/>
      <c r="B1" s="15" t="s">
        <v>0</v>
      </c>
      <c r="C1" s="15" t="s">
        <v>177</v>
      </c>
      <c r="D1" s="15" t="s">
        <v>1</v>
      </c>
      <c r="E1" s="17" t="s">
        <v>2</v>
      </c>
      <c r="F1" s="17" t="s">
        <v>3</v>
      </c>
      <c r="G1" s="17" t="s">
        <v>3</v>
      </c>
      <c r="H1" s="17" t="s">
        <v>3</v>
      </c>
      <c r="I1" s="17" t="s">
        <v>3</v>
      </c>
      <c r="J1" s="17" t="s">
        <v>3</v>
      </c>
      <c r="K1" s="17" t="s">
        <v>3</v>
      </c>
      <c r="L1" s="17" t="s">
        <v>3</v>
      </c>
      <c r="M1" s="17" t="s">
        <v>3</v>
      </c>
      <c r="N1" s="17" t="s">
        <v>3</v>
      </c>
      <c r="O1" s="17" t="s">
        <v>3</v>
      </c>
      <c r="P1" s="17" t="s">
        <v>3</v>
      </c>
      <c r="Q1" s="17"/>
      <c r="R1" s="17"/>
    </row>
    <row r="2" spans="1:22" ht="43" customHeight="1" x14ac:dyDescent="0.2">
      <c r="A2" s="13" t="s">
        <v>4</v>
      </c>
      <c r="B2" t="s">
        <v>40</v>
      </c>
      <c r="C2" t="s">
        <v>41</v>
      </c>
      <c r="D2" t="s">
        <v>5</v>
      </c>
      <c r="E2" t="s">
        <v>43</v>
      </c>
      <c r="F2" t="s">
        <v>74</v>
      </c>
      <c r="G2" t="s">
        <v>44</v>
      </c>
      <c r="H2" t="s">
        <v>45</v>
      </c>
      <c r="I2" t="s">
        <v>39</v>
      </c>
      <c r="J2" t="s">
        <v>119</v>
      </c>
      <c r="K2" t="s">
        <v>120</v>
      </c>
      <c r="L2" t="s">
        <v>121</v>
      </c>
      <c r="M2" t="s">
        <v>75</v>
      </c>
      <c r="N2" t="s">
        <v>122</v>
      </c>
      <c r="O2" t="s">
        <v>62</v>
      </c>
      <c r="P2" t="s">
        <v>76</v>
      </c>
      <c r="Q2" t="s">
        <v>123</v>
      </c>
      <c r="R2" t="s">
        <v>124</v>
      </c>
      <c r="S2" s="17" t="s">
        <v>23</v>
      </c>
      <c r="T2" s="17" t="s">
        <v>24</v>
      </c>
    </row>
    <row r="3" spans="1:22" x14ac:dyDescent="0.2">
      <c r="A3" s="13">
        <v>1</v>
      </c>
      <c r="B3" t="s">
        <v>125</v>
      </c>
      <c r="C3" t="s">
        <v>38</v>
      </c>
      <c r="D3" t="s">
        <v>26</v>
      </c>
      <c r="E3" t="s">
        <v>595</v>
      </c>
      <c r="F3">
        <v>0</v>
      </c>
      <c r="G3">
        <v>50</v>
      </c>
      <c r="H3">
        <v>0</v>
      </c>
      <c r="I3" t="s">
        <v>596</v>
      </c>
      <c r="J3">
        <v>50</v>
      </c>
      <c r="K3">
        <v>0</v>
      </c>
      <c r="L3">
        <v>50</v>
      </c>
      <c r="M3">
        <v>49</v>
      </c>
      <c r="N3">
        <v>0</v>
      </c>
      <c r="O3">
        <v>0</v>
      </c>
      <c r="P3">
        <v>0</v>
      </c>
      <c r="Q3">
        <v>0</v>
      </c>
      <c r="R3">
        <v>0</v>
      </c>
      <c r="S3" s="13">
        <f t="shared" ref="S3:S34" si="0">SUM(E3:R3)</f>
        <v>199</v>
      </c>
      <c r="T3" s="13">
        <v>6</v>
      </c>
    </row>
    <row r="4" spans="1:22" x14ac:dyDescent="0.2">
      <c r="A4" s="13">
        <v>2</v>
      </c>
      <c r="B4" t="s">
        <v>273</v>
      </c>
      <c r="C4" t="s">
        <v>27</v>
      </c>
      <c r="D4" t="s">
        <v>26</v>
      </c>
      <c r="E4">
        <v>0</v>
      </c>
      <c r="F4">
        <v>0</v>
      </c>
      <c r="G4">
        <v>48</v>
      </c>
      <c r="H4">
        <v>50</v>
      </c>
      <c r="I4" t="s">
        <v>687</v>
      </c>
      <c r="J4">
        <v>0</v>
      </c>
      <c r="K4">
        <v>49</v>
      </c>
      <c r="L4">
        <v>0</v>
      </c>
      <c r="M4">
        <v>0</v>
      </c>
      <c r="N4">
        <v>0</v>
      </c>
      <c r="O4">
        <v>0</v>
      </c>
      <c r="P4">
        <v>48</v>
      </c>
      <c r="Q4">
        <v>0</v>
      </c>
      <c r="R4">
        <v>0</v>
      </c>
      <c r="S4" s="13">
        <f t="shared" si="0"/>
        <v>195</v>
      </c>
      <c r="T4" s="13">
        <v>5</v>
      </c>
    </row>
    <row r="5" spans="1:22" x14ac:dyDescent="0.2">
      <c r="A5" s="13">
        <v>3</v>
      </c>
      <c r="B5" t="s">
        <v>127</v>
      </c>
      <c r="C5" t="s">
        <v>77</v>
      </c>
      <c r="D5" t="s">
        <v>26</v>
      </c>
      <c r="E5">
        <v>46</v>
      </c>
      <c r="F5">
        <v>0</v>
      </c>
      <c r="G5">
        <v>0</v>
      </c>
      <c r="H5">
        <v>0</v>
      </c>
      <c r="I5">
        <v>48</v>
      </c>
      <c r="J5">
        <v>0</v>
      </c>
      <c r="K5">
        <v>0</v>
      </c>
      <c r="L5">
        <v>0</v>
      </c>
      <c r="M5">
        <v>48</v>
      </c>
      <c r="N5">
        <v>0</v>
      </c>
      <c r="O5">
        <v>0</v>
      </c>
      <c r="P5">
        <v>49</v>
      </c>
      <c r="Q5">
        <v>0</v>
      </c>
      <c r="R5">
        <v>0</v>
      </c>
      <c r="S5" s="13">
        <f t="shared" si="0"/>
        <v>191</v>
      </c>
      <c r="T5" s="13">
        <f>COUNTIF(E5:R5,"&gt;0")</f>
        <v>4</v>
      </c>
    </row>
    <row r="6" spans="1:22" x14ac:dyDescent="0.2">
      <c r="A6" s="13">
        <v>4</v>
      </c>
      <c r="B6" t="s">
        <v>98</v>
      </c>
      <c r="C6" t="s">
        <v>30</v>
      </c>
      <c r="D6" t="s">
        <v>26</v>
      </c>
      <c r="E6" t="s">
        <v>607</v>
      </c>
      <c r="F6">
        <v>0</v>
      </c>
      <c r="G6">
        <v>0</v>
      </c>
      <c r="H6">
        <v>0</v>
      </c>
      <c r="I6">
        <v>42</v>
      </c>
      <c r="J6">
        <v>0</v>
      </c>
      <c r="K6">
        <v>0</v>
      </c>
      <c r="L6">
        <v>48</v>
      </c>
      <c r="M6">
        <v>46</v>
      </c>
      <c r="N6">
        <v>0</v>
      </c>
      <c r="O6">
        <v>50</v>
      </c>
      <c r="P6">
        <v>0</v>
      </c>
      <c r="Q6">
        <v>0</v>
      </c>
      <c r="R6">
        <v>0</v>
      </c>
      <c r="S6" s="13">
        <f t="shared" si="0"/>
        <v>186</v>
      </c>
      <c r="T6" s="13">
        <v>5</v>
      </c>
      <c r="V6" t="s">
        <v>22</v>
      </c>
    </row>
    <row r="7" spans="1:22" x14ac:dyDescent="0.2">
      <c r="A7" s="13">
        <v>5</v>
      </c>
      <c r="B7" t="s">
        <v>52</v>
      </c>
      <c r="C7" t="s">
        <v>30</v>
      </c>
      <c r="D7" t="s">
        <v>26</v>
      </c>
      <c r="E7">
        <v>44</v>
      </c>
      <c r="F7">
        <v>49</v>
      </c>
      <c r="G7">
        <v>45</v>
      </c>
      <c r="H7">
        <v>0</v>
      </c>
      <c r="I7">
        <v>0</v>
      </c>
      <c r="J7">
        <v>0</v>
      </c>
      <c r="K7">
        <v>0</v>
      </c>
      <c r="L7">
        <v>46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 s="13">
        <f t="shared" si="0"/>
        <v>184</v>
      </c>
      <c r="T7" s="13">
        <f>COUNTIF(E7:R7,"&gt;0")</f>
        <v>4</v>
      </c>
    </row>
    <row r="8" spans="1:22" x14ac:dyDescent="0.2">
      <c r="A8" s="13">
        <v>6</v>
      </c>
      <c r="B8" t="s">
        <v>277</v>
      </c>
      <c r="C8" t="s">
        <v>30</v>
      </c>
      <c r="D8" t="s">
        <v>26</v>
      </c>
      <c r="E8">
        <v>0</v>
      </c>
      <c r="F8">
        <v>0</v>
      </c>
      <c r="G8">
        <v>43</v>
      </c>
      <c r="H8">
        <v>0</v>
      </c>
      <c r="I8">
        <v>41</v>
      </c>
      <c r="J8">
        <v>49</v>
      </c>
      <c r="K8">
        <v>0</v>
      </c>
      <c r="L8">
        <v>49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 s="13">
        <f t="shared" si="0"/>
        <v>182</v>
      </c>
      <c r="T8" s="13">
        <f>COUNTIF(E8:R8,"&gt;0")</f>
        <v>4</v>
      </c>
    </row>
    <row r="9" spans="1:22" x14ac:dyDescent="0.2">
      <c r="A9" s="13">
        <v>7</v>
      </c>
      <c r="B9" t="s">
        <v>278</v>
      </c>
      <c r="C9" t="s">
        <v>27</v>
      </c>
      <c r="D9" t="s">
        <v>26</v>
      </c>
      <c r="E9">
        <v>0</v>
      </c>
      <c r="F9">
        <v>0</v>
      </c>
      <c r="G9">
        <v>42</v>
      </c>
      <c r="H9">
        <v>48</v>
      </c>
      <c r="I9">
        <v>40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49</v>
      </c>
      <c r="R9">
        <v>0</v>
      </c>
      <c r="S9" s="13">
        <f t="shared" si="0"/>
        <v>179</v>
      </c>
      <c r="T9" s="13">
        <f>COUNTIF(E9:R9,"&gt;0")</f>
        <v>4</v>
      </c>
    </row>
    <row r="10" spans="1:22" x14ac:dyDescent="0.2">
      <c r="A10" s="13">
        <v>8</v>
      </c>
      <c r="B10" t="s">
        <v>46</v>
      </c>
      <c r="C10" t="s">
        <v>27</v>
      </c>
      <c r="D10" t="s">
        <v>26</v>
      </c>
      <c r="E10">
        <v>40</v>
      </c>
      <c r="F10">
        <v>0</v>
      </c>
      <c r="G10">
        <v>0</v>
      </c>
      <c r="H10">
        <v>47</v>
      </c>
      <c r="I10">
        <v>36</v>
      </c>
      <c r="J10">
        <v>0</v>
      </c>
      <c r="K10">
        <v>0</v>
      </c>
      <c r="L10">
        <v>0</v>
      </c>
      <c r="M10">
        <v>45</v>
      </c>
      <c r="N10">
        <v>0</v>
      </c>
      <c r="O10">
        <v>0</v>
      </c>
      <c r="P10">
        <v>0</v>
      </c>
      <c r="Q10">
        <v>0</v>
      </c>
      <c r="R10">
        <v>0</v>
      </c>
      <c r="S10" s="13">
        <f t="shared" si="0"/>
        <v>168</v>
      </c>
      <c r="T10" s="13">
        <f>COUNTIF(E10:R10,"&gt;0")</f>
        <v>4</v>
      </c>
    </row>
    <row r="11" spans="1:22" x14ac:dyDescent="0.2">
      <c r="A11" s="13">
        <v>9</v>
      </c>
      <c r="B11" t="s">
        <v>326</v>
      </c>
      <c r="C11" t="s">
        <v>35</v>
      </c>
      <c r="D11" t="s">
        <v>26</v>
      </c>
      <c r="E11">
        <v>0</v>
      </c>
      <c r="F11">
        <v>0</v>
      </c>
      <c r="G11">
        <v>0</v>
      </c>
      <c r="H11">
        <v>43</v>
      </c>
      <c r="I11">
        <v>24</v>
      </c>
      <c r="J11">
        <v>0</v>
      </c>
      <c r="K11">
        <v>47</v>
      </c>
      <c r="L11">
        <v>0</v>
      </c>
      <c r="M11">
        <v>0</v>
      </c>
      <c r="N11">
        <v>43</v>
      </c>
      <c r="O11">
        <v>0</v>
      </c>
      <c r="P11">
        <v>0</v>
      </c>
      <c r="Q11">
        <v>0</v>
      </c>
      <c r="R11">
        <v>0</v>
      </c>
      <c r="S11" s="13">
        <f t="shared" si="0"/>
        <v>157</v>
      </c>
      <c r="T11" s="13">
        <f>COUNTIF(E11:R11,"&gt;0")</f>
        <v>4</v>
      </c>
    </row>
    <row r="12" spans="1:22" x14ac:dyDescent="0.2">
      <c r="A12" s="13">
        <v>10</v>
      </c>
      <c r="B12" t="s">
        <v>140</v>
      </c>
      <c r="C12" t="s">
        <v>38</v>
      </c>
      <c r="D12" t="s">
        <v>26</v>
      </c>
      <c r="E12" t="s">
        <v>597</v>
      </c>
      <c r="F12">
        <v>0</v>
      </c>
      <c r="G12">
        <v>37</v>
      </c>
      <c r="H12">
        <v>0</v>
      </c>
      <c r="I12">
        <v>32</v>
      </c>
      <c r="J12">
        <v>0</v>
      </c>
      <c r="K12">
        <v>0</v>
      </c>
      <c r="L12">
        <v>43</v>
      </c>
      <c r="M12">
        <v>44</v>
      </c>
      <c r="N12">
        <v>0</v>
      </c>
      <c r="O12">
        <v>0</v>
      </c>
      <c r="P12">
        <v>0</v>
      </c>
      <c r="Q12">
        <v>0</v>
      </c>
      <c r="R12">
        <v>0</v>
      </c>
      <c r="S12" s="13">
        <f t="shared" si="0"/>
        <v>156</v>
      </c>
      <c r="T12" s="13">
        <v>5</v>
      </c>
    </row>
    <row r="13" spans="1:22" x14ac:dyDescent="0.2">
      <c r="A13" s="13">
        <v>11</v>
      </c>
      <c r="B13" t="s">
        <v>323</v>
      </c>
      <c r="C13" t="s">
        <v>27</v>
      </c>
      <c r="D13" t="s">
        <v>26</v>
      </c>
      <c r="E13">
        <v>0</v>
      </c>
      <c r="F13">
        <v>0</v>
      </c>
      <c r="G13">
        <v>0</v>
      </c>
      <c r="H13">
        <v>44</v>
      </c>
      <c r="I13">
        <v>25</v>
      </c>
      <c r="J13">
        <v>0</v>
      </c>
      <c r="K13">
        <v>46</v>
      </c>
      <c r="L13">
        <v>0</v>
      </c>
      <c r="M13">
        <v>0</v>
      </c>
      <c r="N13">
        <v>0</v>
      </c>
      <c r="O13">
        <v>0</v>
      </c>
      <c r="P13">
        <v>0</v>
      </c>
      <c r="Q13">
        <v>41</v>
      </c>
      <c r="R13">
        <v>0</v>
      </c>
      <c r="S13" s="13">
        <f t="shared" si="0"/>
        <v>156</v>
      </c>
      <c r="T13" s="13">
        <f>COUNTIF(E13:R13,"&gt;0")</f>
        <v>4</v>
      </c>
    </row>
    <row r="14" spans="1:22" x14ac:dyDescent="0.2">
      <c r="A14" s="13">
        <v>12</v>
      </c>
      <c r="B14" t="s">
        <v>245</v>
      </c>
      <c r="C14" t="s">
        <v>35</v>
      </c>
      <c r="D14" t="s">
        <v>26</v>
      </c>
      <c r="E14">
        <v>0</v>
      </c>
      <c r="F14">
        <v>50</v>
      </c>
      <c r="G14">
        <v>0</v>
      </c>
      <c r="H14">
        <v>0</v>
      </c>
      <c r="I14">
        <v>49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50</v>
      </c>
      <c r="Q14">
        <v>0</v>
      </c>
      <c r="R14">
        <v>0</v>
      </c>
      <c r="S14" s="13">
        <f t="shared" si="0"/>
        <v>149</v>
      </c>
      <c r="T14" s="13">
        <f>COUNTIF(E14:R14,"&gt;0")</f>
        <v>3</v>
      </c>
    </row>
    <row r="15" spans="1:22" x14ac:dyDescent="0.2">
      <c r="A15" s="13">
        <v>13</v>
      </c>
      <c r="B15" t="s">
        <v>409</v>
      </c>
      <c r="C15" t="s">
        <v>35</v>
      </c>
      <c r="D15" t="s">
        <v>26</v>
      </c>
      <c r="E15">
        <v>0</v>
      </c>
      <c r="F15">
        <v>0</v>
      </c>
      <c r="G15">
        <v>0</v>
      </c>
      <c r="H15">
        <v>0</v>
      </c>
      <c r="I15">
        <v>47</v>
      </c>
      <c r="J15">
        <v>0</v>
      </c>
      <c r="K15">
        <v>50</v>
      </c>
      <c r="L15">
        <v>0</v>
      </c>
      <c r="M15">
        <v>0</v>
      </c>
      <c r="N15">
        <v>0</v>
      </c>
      <c r="O15">
        <v>0</v>
      </c>
      <c r="P15">
        <v>0</v>
      </c>
      <c r="Q15">
        <v>50</v>
      </c>
      <c r="R15">
        <v>0</v>
      </c>
      <c r="S15" s="13">
        <f t="shared" si="0"/>
        <v>147</v>
      </c>
      <c r="T15" s="13">
        <f>COUNTIF(E15:R15,"&gt;0")</f>
        <v>3</v>
      </c>
    </row>
    <row r="16" spans="1:22" x14ac:dyDescent="0.2">
      <c r="A16" s="13">
        <v>14</v>
      </c>
      <c r="B16" t="s">
        <v>36</v>
      </c>
      <c r="C16" t="s">
        <v>35</v>
      </c>
      <c r="D16" t="s">
        <v>26</v>
      </c>
      <c r="E16">
        <v>47</v>
      </c>
      <c r="F16">
        <v>0</v>
      </c>
      <c r="G16">
        <v>0</v>
      </c>
      <c r="H16">
        <v>0</v>
      </c>
      <c r="I16">
        <v>45</v>
      </c>
      <c r="J16">
        <v>0</v>
      </c>
      <c r="K16">
        <v>0</v>
      </c>
      <c r="L16">
        <v>0</v>
      </c>
      <c r="M16">
        <v>47</v>
      </c>
      <c r="N16">
        <v>0</v>
      </c>
      <c r="O16">
        <v>0</v>
      </c>
      <c r="P16">
        <v>0</v>
      </c>
      <c r="Q16">
        <v>0</v>
      </c>
      <c r="R16">
        <v>0</v>
      </c>
      <c r="S16" s="13">
        <f t="shared" si="0"/>
        <v>139</v>
      </c>
      <c r="T16" s="13">
        <v>5</v>
      </c>
    </row>
    <row r="17" spans="1:20" x14ac:dyDescent="0.2">
      <c r="A17" s="13">
        <v>15</v>
      </c>
      <c r="B17" t="s">
        <v>412</v>
      </c>
      <c r="C17" t="s">
        <v>30</v>
      </c>
      <c r="D17" t="s">
        <v>26</v>
      </c>
      <c r="E17">
        <v>0</v>
      </c>
      <c r="F17">
        <v>0</v>
      </c>
      <c r="G17">
        <v>0</v>
      </c>
      <c r="H17">
        <v>0</v>
      </c>
      <c r="I17">
        <v>38</v>
      </c>
      <c r="J17">
        <v>48</v>
      </c>
      <c r="K17">
        <v>0</v>
      </c>
      <c r="L17">
        <v>0</v>
      </c>
      <c r="M17">
        <v>0</v>
      </c>
      <c r="N17">
        <v>0</v>
      </c>
      <c r="O17">
        <v>49</v>
      </c>
      <c r="P17">
        <v>0</v>
      </c>
      <c r="Q17">
        <v>0</v>
      </c>
      <c r="R17">
        <v>0</v>
      </c>
      <c r="S17" s="13">
        <f t="shared" si="0"/>
        <v>135</v>
      </c>
      <c r="T17" s="13">
        <f t="shared" ref="T17:T22" si="1">COUNTIF(E17:R17,"&gt;0")</f>
        <v>3</v>
      </c>
    </row>
    <row r="18" spans="1:20" x14ac:dyDescent="0.2">
      <c r="A18" s="13">
        <v>16</v>
      </c>
      <c r="B18" t="s">
        <v>129</v>
      </c>
      <c r="C18" t="s">
        <v>30</v>
      </c>
      <c r="D18" t="s">
        <v>26</v>
      </c>
      <c r="E18">
        <v>43</v>
      </c>
      <c r="F18">
        <v>0</v>
      </c>
      <c r="G18">
        <v>41</v>
      </c>
      <c r="H18">
        <v>0</v>
      </c>
      <c r="I18">
        <v>0</v>
      </c>
      <c r="J18">
        <v>0</v>
      </c>
      <c r="K18">
        <v>0</v>
      </c>
      <c r="L18">
        <v>47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 s="13">
        <f t="shared" si="0"/>
        <v>131</v>
      </c>
      <c r="T18" s="13">
        <f t="shared" si="1"/>
        <v>3</v>
      </c>
    </row>
    <row r="19" spans="1:20" x14ac:dyDescent="0.2">
      <c r="A19" s="13">
        <v>17</v>
      </c>
      <c r="B19" t="s">
        <v>60</v>
      </c>
      <c r="C19" t="s">
        <v>30</v>
      </c>
      <c r="D19" t="s">
        <v>26</v>
      </c>
      <c r="E19">
        <v>20</v>
      </c>
      <c r="F19">
        <v>0</v>
      </c>
      <c r="G19">
        <v>27</v>
      </c>
      <c r="H19">
        <v>36</v>
      </c>
      <c r="I19">
        <v>0</v>
      </c>
      <c r="J19">
        <v>0</v>
      </c>
      <c r="K19">
        <v>0</v>
      </c>
      <c r="L19">
        <v>41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 s="13">
        <f t="shared" si="0"/>
        <v>124</v>
      </c>
      <c r="T19" s="13">
        <f t="shared" si="1"/>
        <v>4</v>
      </c>
    </row>
    <row r="20" spans="1:20" x14ac:dyDescent="0.2">
      <c r="A20" s="13">
        <v>18</v>
      </c>
      <c r="B20" t="s">
        <v>134</v>
      </c>
      <c r="C20" t="s">
        <v>38</v>
      </c>
      <c r="D20" t="s">
        <v>26</v>
      </c>
      <c r="E20">
        <v>35</v>
      </c>
      <c r="F20">
        <v>0</v>
      </c>
      <c r="G20">
        <v>35</v>
      </c>
      <c r="H20">
        <v>0</v>
      </c>
      <c r="I20">
        <v>0</v>
      </c>
      <c r="J20">
        <v>47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 s="13">
        <f t="shared" si="0"/>
        <v>117</v>
      </c>
      <c r="T20" s="13">
        <f t="shared" si="1"/>
        <v>3</v>
      </c>
    </row>
    <row r="21" spans="1:20" x14ac:dyDescent="0.2">
      <c r="A21" s="13">
        <v>19</v>
      </c>
      <c r="B21" t="s">
        <v>105</v>
      </c>
      <c r="C21" t="s">
        <v>35</v>
      </c>
      <c r="D21" t="s">
        <v>26</v>
      </c>
      <c r="E21">
        <v>30</v>
      </c>
      <c r="F21">
        <v>0</v>
      </c>
      <c r="G21">
        <v>33</v>
      </c>
      <c r="H21">
        <v>0</v>
      </c>
      <c r="I21">
        <v>22</v>
      </c>
      <c r="J21">
        <v>0</v>
      </c>
      <c r="K21">
        <v>0</v>
      </c>
      <c r="L21">
        <v>0</v>
      </c>
      <c r="M21">
        <v>32</v>
      </c>
      <c r="N21">
        <v>0</v>
      </c>
      <c r="O21">
        <v>0</v>
      </c>
      <c r="P21">
        <v>0</v>
      </c>
      <c r="Q21">
        <v>0</v>
      </c>
      <c r="R21">
        <v>0</v>
      </c>
      <c r="S21" s="13">
        <f t="shared" si="0"/>
        <v>117</v>
      </c>
      <c r="T21" s="13">
        <f t="shared" si="1"/>
        <v>4</v>
      </c>
    </row>
    <row r="22" spans="1:20" x14ac:dyDescent="0.2">
      <c r="A22" s="13">
        <v>20</v>
      </c>
      <c r="B22" t="s">
        <v>100</v>
      </c>
      <c r="C22" t="s">
        <v>30</v>
      </c>
      <c r="D22" t="s">
        <v>26</v>
      </c>
      <c r="E22">
        <v>37</v>
      </c>
      <c r="F22">
        <v>0</v>
      </c>
      <c r="G22">
        <v>0</v>
      </c>
      <c r="H22">
        <v>0</v>
      </c>
      <c r="I22">
        <v>33</v>
      </c>
      <c r="J22">
        <v>0</v>
      </c>
      <c r="K22">
        <v>0</v>
      </c>
      <c r="L22">
        <v>0</v>
      </c>
      <c r="M22">
        <v>0</v>
      </c>
      <c r="N22">
        <v>46</v>
      </c>
      <c r="O22">
        <v>0</v>
      </c>
      <c r="P22">
        <v>0</v>
      </c>
      <c r="Q22">
        <v>0</v>
      </c>
      <c r="R22">
        <v>0</v>
      </c>
      <c r="S22" s="13">
        <f t="shared" si="0"/>
        <v>116</v>
      </c>
      <c r="T22" s="13">
        <f t="shared" si="1"/>
        <v>3</v>
      </c>
    </row>
    <row r="23" spans="1:20" x14ac:dyDescent="0.2">
      <c r="A23" s="13">
        <v>21</v>
      </c>
      <c r="B23" t="s">
        <v>94</v>
      </c>
      <c r="C23" t="s">
        <v>30</v>
      </c>
      <c r="D23" t="s">
        <v>26</v>
      </c>
      <c r="E23">
        <v>50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50</v>
      </c>
      <c r="N23">
        <v>0</v>
      </c>
      <c r="O23">
        <v>0</v>
      </c>
      <c r="P23">
        <v>0</v>
      </c>
      <c r="Q23">
        <v>0</v>
      </c>
      <c r="R23">
        <v>0</v>
      </c>
      <c r="S23" s="13">
        <f t="shared" si="0"/>
        <v>100</v>
      </c>
      <c r="T23" s="13">
        <v>6</v>
      </c>
    </row>
    <row r="24" spans="1:20" x14ac:dyDescent="0.2">
      <c r="A24" s="13">
        <v>22</v>
      </c>
      <c r="B24" t="s">
        <v>48</v>
      </c>
      <c r="C24" t="s">
        <v>30</v>
      </c>
      <c r="D24" t="s">
        <v>26</v>
      </c>
      <c r="E24">
        <v>27</v>
      </c>
      <c r="F24">
        <v>0</v>
      </c>
      <c r="G24">
        <v>31</v>
      </c>
      <c r="H24">
        <v>41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 s="13">
        <f t="shared" si="0"/>
        <v>99</v>
      </c>
      <c r="T24" s="13">
        <f t="shared" ref="T24:T55" si="2">COUNTIF(E24:R24,"&gt;0")</f>
        <v>3</v>
      </c>
    </row>
    <row r="25" spans="1:20" x14ac:dyDescent="0.2">
      <c r="A25" s="13">
        <v>23</v>
      </c>
      <c r="B25" t="s">
        <v>329</v>
      </c>
      <c r="C25" t="s">
        <v>27</v>
      </c>
      <c r="D25" t="s">
        <v>26</v>
      </c>
      <c r="E25">
        <v>0</v>
      </c>
      <c r="F25">
        <v>0</v>
      </c>
      <c r="G25">
        <v>0</v>
      </c>
      <c r="H25">
        <v>42</v>
      </c>
      <c r="I25">
        <v>23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34</v>
      </c>
      <c r="R25">
        <v>0</v>
      </c>
      <c r="S25" s="13">
        <f t="shared" si="0"/>
        <v>99</v>
      </c>
      <c r="T25" s="13">
        <f t="shared" si="2"/>
        <v>3</v>
      </c>
    </row>
    <row r="26" spans="1:20" x14ac:dyDescent="0.2">
      <c r="A26" s="13">
        <v>24</v>
      </c>
      <c r="B26" t="s">
        <v>570</v>
      </c>
      <c r="C26" t="s">
        <v>56</v>
      </c>
      <c r="D26" t="s">
        <v>26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45</v>
      </c>
      <c r="M26">
        <v>0</v>
      </c>
      <c r="N26">
        <v>49</v>
      </c>
      <c r="O26">
        <v>0</v>
      </c>
      <c r="P26">
        <v>0</v>
      </c>
      <c r="Q26">
        <v>0</v>
      </c>
      <c r="R26">
        <v>0</v>
      </c>
      <c r="S26" s="13">
        <f t="shared" si="0"/>
        <v>94</v>
      </c>
      <c r="T26" s="13">
        <f t="shared" si="2"/>
        <v>2</v>
      </c>
    </row>
    <row r="27" spans="1:20" x14ac:dyDescent="0.2">
      <c r="A27" s="13">
        <v>25</v>
      </c>
      <c r="B27" t="s">
        <v>276</v>
      </c>
      <c r="C27" t="s">
        <v>25</v>
      </c>
      <c r="D27" t="s">
        <v>26</v>
      </c>
      <c r="E27">
        <v>0</v>
      </c>
      <c r="F27">
        <v>0</v>
      </c>
      <c r="G27">
        <v>44</v>
      </c>
      <c r="H27">
        <v>49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 s="13">
        <f t="shared" si="0"/>
        <v>93</v>
      </c>
      <c r="T27" s="13">
        <f t="shared" si="2"/>
        <v>2</v>
      </c>
    </row>
    <row r="28" spans="1:20" x14ac:dyDescent="0.2">
      <c r="A28" s="13">
        <v>26</v>
      </c>
      <c r="B28" t="s">
        <v>598</v>
      </c>
      <c r="C28" t="s">
        <v>38</v>
      </c>
      <c r="D28" t="s">
        <v>26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43</v>
      </c>
      <c r="N28">
        <v>0</v>
      </c>
      <c r="O28">
        <v>48</v>
      </c>
      <c r="P28">
        <v>0</v>
      </c>
      <c r="Q28">
        <v>0</v>
      </c>
      <c r="R28">
        <v>0</v>
      </c>
      <c r="S28" s="13">
        <f t="shared" si="0"/>
        <v>91</v>
      </c>
      <c r="T28" s="13">
        <f t="shared" si="2"/>
        <v>2</v>
      </c>
    </row>
    <row r="29" spans="1:20" x14ac:dyDescent="0.2">
      <c r="A29" s="13">
        <v>27</v>
      </c>
      <c r="B29" t="s">
        <v>410</v>
      </c>
      <c r="C29" t="s">
        <v>77</v>
      </c>
      <c r="D29" t="s">
        <v>26</v>
      </c>
      <c r="E29">
        <v>0</v>
      </c>
      <c r="F29">
        <v>0</v>
      </c>
      <c r="G29">
        <v>0</v>
      </c>
      <c r="H29">
        <v>0</v>
      </c>
      <c r="I29">
        <v>44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46</v>
      </c>
      <c r="Q29">
        <v>0</v>
      </c>
      <c r="R29">
        <v>0</v>
      </c>
      <c r="S29" s="13">
        <f t="shared" si="0"/>
        <v>90</v>
      </c>
      <c r="T29" s="13">
        <f t="shared" si="2"/>
        <v>2</v>
      </c>
    </row>
    <row r="30" spans="1:20" x14ac:dyDescent="0.2">
      <c r="A30" s="13">
        <v>28</v>
      </c>
      <c r="B30" t="s">
        <v>108</v>
      </c>
      <c r="C30" t="s">
        <v>30</v>
      </c>
      <c r="D30" t="s">
        <v>26</v>
      </c>
      <c r="E30">
        <v>26</v>
      </c>
      <c r="F30">
        <v>0</v>
      </c>
      <c r="G30">
        <v>30</v>
      </c>
      <c r="H30">
        <v>0</v>
      </c>
      <c r="I30">
        <v>0</v>
      </c>
      <c r="J30">
        <v>0</v>
      </c>
      <c r="K30">
        <v>0</v>
      </c>
      <c r="L30">
        <v>0</v>
      </c>
      <c r="M30">
        <v>33</v>
      </c>
      <c r="N30">
        <v>0</v>
      </c>
      <c r="O30">
        <v>0</v>
      </c>
      <c r="P30">
        <v>0</v>
      </c>
      <c r="Q30">
        <v>0</v>
      </c>
      <c r="R30">
        <v>0</v>
      </c>
      <c r="S30" s="13">
        <f t="shared" si="0"/>
        <v>89</v>
      </c>
      <c r="T30" s="13">
        <f t="shared" si="2"/>
        <v>3</v>
      </c>
    </row>
    <row r="31" spans="1:20" x14ac:dyDescent="0.2">
      <c r="A31" s="13">
        <v>29</v>
      </c>
      <c r="B31" t="s">
        <v>541</v>
      </c>
      <c r="C31" t="s">
        <v>38</v>
      </c>
      <c r="D31" t="s">
        <v>26</v>
      </c>
      <c r="E31">
        <v>0</v>
      </c>
      <c r="F31">
        <v>0</v>
      </c>
      <c r="G31">
        <v>0</v>
      </c>
      <c r="H31">
        <v>0</v>
      </c>
      <c r="I31">
        <v>0</v>
      </c>
      <c r="J31">
        <v>44</v>
      </c>
      <c r="K31">
        <v>0</v>
      </c>
      <c r="L31">
        <v>42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 s="13">
        <f t="shared" si="0"/>
        <v>86</v>
      </c>
      <c r="T31" s="13">
        <f t="shared" si="2"/>
        <v>2</v>
      </c>
    </row>
    <row r="32" spans="1:20" x14ac:dyDescent="0.2">
      <c r="A32" s="13">
        <v>30</v>
      </c>
      <c r="B32" t="s">
        <v>168</v>
      </c>
      <c r="C32" t="s">
        <v>30</v>
      </c>
      <c r="D32" t="s">
        <v>26</v>
      </c>
      <c r="E32">
        <v>21</v>
      </c>
      <c r="F32">
        <v>0</v>
      </c>
      <c r="G32">
        <v>28</v>
      </c>
      <c r="H32">
        <v>0</v>
      </c>
      <c r="I32">
        <v>0</v>
      </c>
      <c r="J32">
        <v>0</v>
      </c>
      <c r="K32">
        <v>0</v>
      </c>
      <c r="L32">
        <v>0</v>
      </c>
      <c r="M32">
        <v>31</v>
      </c>
      <c r="N32">
        <v>0</v>
      </c>
      <c r="O32">
        <v>0</v>
      </c>
      <c r="P32">
        <v>0</v>
      </c>
      <c r="Q32">
        <v>0</v>
      </c>
      <c r="R32">
        <v>0</v>
      </c>
      <c r="S32" s="13">
        <f t="shared" si="0"/>
        <v>80</v>
      </c>
      <c r="T32" s="13">
        <f t="shared" si="2"/>
        <v>3</v>
      </c>
    </row>
    <row r="33" spans="1:20" x14ac:dyDescent="0.2">
      <c r="A33" s="13">
        <v>31</v>
      </c>
      <c r="B33" t="s">
        <v>135</v>
      </c>
      <c r="C33" t="s">
        <v>30</v>
      </c>
      <c r="D33" t="s">
        <v>26</v>
      </c>
      <c r="E33">
        <v>34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45</v>
      </c>
      <c r="O33">
        <v>0</v>
      </c>
      <c r="P33">
        <v>0</v>
      </c>
      <c r="Q33">
        <v>0</v>
      </c>
      <c r="R33">
        <v>0</v>
      </c>
      <c r="S33" s="13">
        <f t="shared" si="0"/>
        <v>79</v>
      </c>
      <c r="T33" s="13">
        <f t="shared" si="2"/>
        <v>2</v>
      </c>
    </row>
    <row r="34" spans="1:20" x14ac:dyDescent="0.2">
      <c r="A34" s="13">
        <v>32</v>
      </c>
      <c r="B34" t="s">
        <v>133</v>
      </c>
      <c r="C34" t="s">
        <v>30</v>
      </c>
      <c r="D34" t="s">
        <v>26</v>
      </c>
      <c r="E34">
        <v>36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41</v>
      </c>
      <c r="N34">
        <v>0</v>
      </c>
      <c r="O34">
        <v>0</v>
      </c>
      <c r="P34">
        <v>0</v>
      </c>
      <c r="Q34">
        <v>0</v>
      </c>
      <c r="R34">
        <v>0</v>
      </c>
      <c r="S34" s="13">
        <f t="shared" si="0"/>
        <v>77</v>
      </c>
      <c r="T34" s="13">
        <f t="shared" si="2"/>
        <v>2</v>
      </c>
    </row>
    <row r="35" spans="1:20" x14ac:dyDescent="0.2">
      <c r="A35" s="13">
        <v>33</v>
      </c>
      <c r="B35" t="s">
        <v>321</v>
      </c>
      <c r="C35" t="s">
        <v>27</v>
      </c>
      <c r="D35" t="s">
        <v>26</v>
      </c>
      <c r="E35">
        <v>0</v>
      </c>
      <c r="F35">
        <v>0</v>
      </c>
      <c r="G35">
        <v>0</v>
      </c>
      <c r="H35">
        <v>45</v>
      </c>
      <c r="I35">
        <v>30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 s="13">
        <f t="shared" ref="S35:S66" si="3">SUM(E35:R35)</f>
        <v>75</v>
      </c>
      <c r="T35" s="13">
        <f t="shared" si="2"/>
        <v>2</v>
      </c>
    </row>
    <row r="36" spans="1:20" x14ac:dyDescent="0.2">
      <c r="A36" s="13">
        <v>34</v>
      </c>
      <c r="B36" t="s">
        <v>416</v>
      </c>
      <c r="C36" t="s">
        <v>38</v>
      </c>
      <c r="D36" t="s">
        <v>26</v>
      </c>
      <c r="E36">
        <v>0</v>
      </c>
      <c r="F36">
        <v>0</v>
      </c>
      <c r="G36">
        <v>0</v>
      </c>
      <c r="H36">
        <v>0</v>
      </c>
      <c r="I36">
        <v>35</v>
      </c>
      <c r="J36">
        <v>0</v>
      </c>
      <c r="K36">
        <v>0</v>
      </c>
      <c r="L36">
        <v>0</v>
      </c>
      <c r="M36">
        <v>40</v>
      </c>
      <c r="N36">
        <v>0</v>
      </c>
      <c r="O36">
        <v>0</v>
      </c>
      <c r="P36">
        <v>0</v>
      </c>
      <c r="Q36">
        <v>0</v>
      </c>
      <c r="R36">
        <v>0</v>
      </c>
      <c r="S36" s="13">
        <f t="shared" si="3"/>
        <v>75</v>
      </c>
      <c r="T36" s="13">
        <f t="shared" si="2"/>
        <v>2</v>
      </c>
    </row>
    <row r="37" spans="1:20" x14ac:dyDescent="0.2">
      <c r="A37" s="13">
        <v>35</v>
      </c>
      <c r="B37" t="s">
        <v>132</v>
      </c>
      <c r="C37" t="s">
        <v>30</v>
      </c>
      <c r="D37" t="s">
        <v>26</v>
      </c>
      <c r="E37">
        <v>38</v>
      </c>
      <c r="F37">
        <v>0</v>
      </c>
      <c r="G37">
        <v>36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 s="13">
        <f t="shared" si="3"/>
        <v>74</v>
      </c>
      <c r="T37" s="13">
        <f t="shared" si="2"/>
        <v>2</v>
      </c>
    </row>
    <row r="38" spans="1:20" x14ac:dyDescent="0.2">
      <c r="A38" s="13">
        <v>36</v>
      </c>
      <c r="B38" t="s">
        <v>342</v>
      </c>
      <c r="C38" t="s">
        <v>27</v>
      </c>
      <c r="D38" t="s">
        <v>26</v>
      </c>
      <c r="E38">
        <v>0</v>
      </c>
      <c r="F38">
        <v>0</v>
      </c>
      <c r="G38">
        <v>0</v>
      </c>
      <c r="H38">
        <v>39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35</v>
      </c>
      <c r="R38">
        <v>0</v>
      </c>
      <c r="S38" s="13">
        <f t="shared" si="3"/>
        <v>74</v>
      </c>
      <c r="T38" s="13">
        <f t="shared" si="2"/>
        <v>2</v>
      </c>
    </row>
    <row r="39" spans="1:20" x14ac:dyDescent="0.2">
      <c r="A39" s="13">
        <v>37</v>
      </c>
      <c r="B39" t="s">
        <v>424</v>
      </c>
      <c r="C39" t="s">
        <v>38</v>
      </c>
      <c r="D39" t="s">
        <v>26</v>
      </c>
      <c r="E39">
        <v>0</v>
      </c>
      <c r="F39">
        <v>0</v>
      </c>
      <c r="G39">
        <v>0</v>
      </c>
      <c r="H39">
        <v>0</v>
      </c>
      <c r="I39">
        <v>28</v>
      </c>
      <c r="J39">
        <v>45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 s="13">
        <f t="shared" si="3"/>
        <v>73</v>
      </c>
      <c r="T39" s="13">
        <f t="shared" si="2"/>
        <v>2</v>
      </c>
    </row>
    <row r="40" spans="1:20" x14ac:dyDescent="0.2">
      <c r="A40" s="13">
        <v>38</v>
      </c>
      <c r="B40" t="s">
        <v>282</v>
      </c>
      <c r="C40" t="s">
        <v>77</v>
      </c>
      <c r="D40" t="s">
        <v>26</v>
      </c>
      <c r="E40">
        <v>0</v>
      </c>
      <c r="F40">
        <v>0</v>
      </c>
      <c r="G40">
        <v>38</v>
      </c>
      <c r="H40">
        <v>0</v>
      </c>
      <c r="I40">
        <v>34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 s="13">
        <f t="shared" si="3"/>
        <v>72</v>
      </c>
      <c r="T40" s="13">
        <f t="shared" si="2"/>
        <v>2</v>
      </c>
    </row>
    <row r="41" spans="1:20" x14ac:dyDescent="0.2">
      <c r="A41" s="13">
        <v>39</v>
      </c>
      <c r="B41" t="s">
        <v>286</v>
      </c>
      <c r="C41" t="s">
        <v>25</v>
      </c>
      <c r="D41" t="s">
        <v>26</v>
      </c>
      <c r="E41">
        <v>0</v>
      </c>
      <c r="F41">
        <v>0</v>
      </c>
      <c r="G41">
        <v>34</v>
      </c>
      <c r="H41">
        <v>0</v>
      </c>
      <c r="I41">
        <v>0</v>
      </c>
      <c r="J41">
        <v>0</v>
      </c>
      <c r="K41">
        <v>0</v>
      </c>
      <c r="L41">
        <v>0</v>
      </c>
      <c r="M41">
        <v>38</v>
      </c>
      <c r="N41">
        <v>0</v>
      </c>
      <c r="O41">
        <v>0</v>
      </c>
      <c r="P41">
        <v>0</v>
      </c>
      <c r="Q41">
        <v>0</v>
      </c>
      <c r="R41">
        <v>0</v>
      </c>
      <c r="S41" s="13">
        <f t="shared" si="3"/>
        <v>72</v>
      </c>
      <c r="T41" s="13">
        <f t="shared" si="2"/>
        <v>2</v>
      </c>
    </row>
    <row r="42" spans="1:20" x14ac:dyDescent="0.2">
      <c r="A42" s="13">
        <v>40</v>
      </c>
      <c r="B42" t="s">
        <v>343</v>
      </c>
      <c r="C42" t="s">
        <v>27</v>
      </c>
      <c r="D42" t="s">
        <v>26</v>
      </c>
      <c r="E42">
        <v>0</v>
      </c>
      <c r="F42">
        <v>0</v>
      </c>
      <c r="G42">
        <v>0</v>
      </c>
      <c r="H42">
        <v>38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32</v>
      </c>
      <c r="R42">
        <v>0</v>
      </c>
      <c r="S42" s="13">
        <f t="shared" si="3"/>
        <v>70</v>
      </c>
      <c r="T42" s="13">
        <f t="shared" si="2"/>
        <v>2</v>
      </c>
    </row>
    <row r="43" spans="1:20" x14ac:dyDescent="0.2">
      <c r="A43" s="13">
        <v>41</v>
      </c>
      <c r="B43" t="s">
        <v>167</v>
      </c>
      <c r="C43" t="s">
        <v>38</v>
      </c>
      <c r="D43" t="s">
        <v>26</v>
      </c>
      <c r="E43">
        <v>22</v>
      </c>
      <c r="F43">
        <v>0</v>
      </c>
      <c r="G43">
        <v>0</v>
      </c>
      <c r="H43">
        <v>0</v>
      </c>
      <c r="I43">
        <v>0</v>
      </c>
      <c r="J43">
        <v>40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 s="13">
        <f t="shared" si="3"/>
        <v>62</v>
      </c>
      <c r="T43" s="13">
        <f t="shared" si="2"/>
        <v>2</v>
      </c>
    </row>
    <row r="44" spans="1:20" x14ac:dyDescent="0.2">
      <c r="A44" s="13">
        <v>42</v>
      </c>
      <c r="B44" t="s">
        <v>341</v>
      </c>
      <c r="C44" t="s">
        <v>32</v>
      </c>
      <c r="D44" t="s">
        <v>26</v>
      </c>
      <c r="E44">
        <v>0</v>
      </c>
      <c r="F44">
        <v>0</v>
      </c>
      <c r="G44">
        <v>0</v>
      </c>
      <c r="H44">
        <v>40</v>
      </c>
      <c r="I44">
        <v>19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 s="13">
        <f t="shared" si="3"/>
        <v>59</v>
      </c>
      <c r="T44" s="13">
        <f t="shared" si="2"/>
        <v>2</v>
      </c>
    </row>
    <row r="45" spans="1:20" x14ac:dyDescent="0.2">
      <c r="A45" s="13">
        <v>43</v>
      </c>
      <c r="B45" t="s">
        <v>158</v>
      </c>
      <c r="C45" t="s">
        <v>77</v>
      </c>
      <c r="D45" t="s">
        <v>26</v>
      </c>
      <c r="E45">
        <v>28</v>
      </c>
      <c r="F45">
        <v>0</v>
      </c>
      <c r="G45">
        <v>0</v>
      </c>
      <c r="H45">
        <v>0</v>
      </c>
      <c r="I45">
        <v>26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 s="13">
        <f t="shared" si="3"/>
        <v>54</v>
      </c>
      <c r="T45" s="13">
        <f t="shared" si="2"/>
        <v>2</v>
      </c>
    </row>
    <row r="46" spans="1:20" x14ac:dyDescent="0.2">
      <c r="A46" s="13">
        <v>44</v>
      </c>
      <c r="B46" t="s">
        <v>408</v>
      </c>
      <c r="C46" t="s">
        <v>35</v>
      </c>
      <c r="D46" t="s">
        <v>26</v>
      </c>
      <c r="E46">
        <v>0</v>
      </c>
      <c r="F46">
        <v>0</v>
      </c>
      <c r="G46">
        <v>0</v>
      </c>
      <c r="H46">
        <v>0</v>
      </c>
      <c r="I46">
        <v>50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 s="13">
        <f t="shared" si="3"/>
        <v>50</v>
      </c>
      <c r="T46" s="13">
        <f t="shared" si="2"/>
        <v>1</v>
      </c>
    </row>
    <row r="47" spans="1:20" x14ac:dyDescent="0.2">
      <c r="A47" s="13">
        <v>45</v>
      </c>
      <c r="B47" t="s">
        <v>632</v>
      </c>
      <c r="C47" t="s">
        <v>25</v>
      </c>
      <c r="D47" t="s">
        <v>26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50</v>
      </c>
      <c r="O47">
        <v>0</v>
      </c>
      <c r="P47">
        <v>0</v>
      </c>
      <c r="Q47">
        <v>0</v>
      </c>
      <c r="R47">
        <v>0</v>
      </c>
      <c r="S47" s="13">
        <f t="shared" si="3"/>
        <v>50</v>
      </c>
      <c r="T47" s="13">
        <f t="shared" si="2"/>
        <v>1</v>
      </c>
    </row>
    <row r="48" spans="1:20" x14ac:dyDescent="0.2">
      <c r="A48" s="13">
        <v>46</v>
      </c>
      <c r="B48" t="s">
        <v>272</v>
      </c>
      <c r="C48" t="s">
        <v>25</v>
      </c>
      <c r="D48" t="s">
        <v>26</v>
      </c>
      <c r="E48">
        <v>0</v>
      </c>
      <c r="F48">
        <v>0</v>
      </c>
      <c r="G48">
        <v>49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 s="13">
        <f t="shared" si="3"/>
        <v>49</v>
      </c>
      <c r="T48" s="13">
        <f t="shared" si="2"/>
        <v>1</v>
      </c>
    </row>
    <row r="49" spans="1:20" x14ac:dyDescent="0.2">
      <c r="A49" s="13">
        <v>47</v>
      </c>
      <c r="B49" t="s">
        <v>292</v>
      </c>
      <c r="C49" t="s">
        <v>35</v>
      </c>
      <c r="D49" t="s">
        <v>26</v>
      </c>
      <c r="E49">
        <v>0</v>
      </c>
      <c r="F49">
        <v>0</v>
      </c>
      <c r="G49">
        <v>29</v>
      </c>
      <c r="H49">
        <v>0</v>
      </c>
      <c r="I49">
        <v>20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 s="13">
        <f t="shared" si="3"/>
        <v>49</v>
      </c>
      <c r="T49" s="13">
        <f t="shared" si="2"/>
        <v>2</v>
      </c>
    </row>
    <row r="50" spans="1:20" x14ac:dyDescent="0.2">
      <c r="A50" s="13">
        <v>48</v>
      </c>
      <c r="B50" t="s">
        <v>126</v>
      </c>
      <c r="C50" t="s">
        <v>30</v>
      </c>
      <c r="D50" t="s">
        <v>26</v>
      </c>
      <c r="E50">
        <v>48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 s="13">
        <f t="shared" si="3"/>
        <v>48</v>
      </c>
      <c r="T50" s="13">
        <f t="shared" si="2"/>
        <v>1</v>
      </c>
    </row>
    <row r="51" spans="1:20" x14ac:dyDescent="0.2">
      <c r="A51" s="13">
        <v>49</v>
      </c>
      <c r="B51" t="s">
        <v>248</v>
      </c>
      <c r="C51" t="s">
        <v>35</v>
      </c>
      <c r="D51" t="s">
        <v>26</v>
      </c>
      <c r="E51">
        <v>0</v>
      </c>
      <c r="F51">
        <v>48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 s="13">
        <f t="shared" si="3"/>
        <v>48</v>
      </c>
      <c r="T51" s="13">
        <f t="shared" si="2"/>
        <v>1</v>
      </c>
    </row>
    <row r="52" spans="1:20" x14ac:dyDescent="0.2">
      <c r="A52" s="13">
        <v>50</v>
      </c>
      <c r="B52" t="s">
        <v>475</v>
      </c>
      <c r="C52" t="s">
        <v>77</v>
      </c>
      <c r="D52" t="s">
        <v>26</v>
      </c>
      <c r="E52">
        <v>0</v>
      </c>
      <c r="F52">
        <v>0</v>
      </c>
      <c r="G52">
        <v>0</v>
      </c>
      <c r="H52">
        <v>0</v>
      </c>
      <c r="I52">
        <v>15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33</v>
      </c>
      <c r="R52">
        <v>0</v>
      </c>
      <c r="S52" s="13">
        <f t="shared" si="3"/>
        <v>48</v>
      </c>
      <c r="T52" s="13">
        <f t="shared" si="2"/>
        <v>2</v>
      </c>
    </row>
    <row r="53" spans="1:20" x14ac:dyDescent="0.2">
      <c r="A53" s="13">
        <v>51</v>
      </c>
      <c r="B53" t="s">
        <v>561</v>
      </c>
      <c r="C53" t="s">
        <v>32</v>
      </c>
      <c r="D53" t="s">
        <v>26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48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 s="13">
        <f t="shared" si="3"/>
        <v>48</v>
      </c>
      <c r="T53" s="13">
        <f t="shared" si="2"/>
        <v>1</v>
      </c>
    </row>
    <row r="54" spans="1:20" x14ac:dyDescent="0.2">
      <c r="A54" s="13">
        <v>52</v>
      </c>
      <c r="B54" t="s">
        <v>633</v>
      </c>
      <c r="C54" t="s">
        <v>25</v>
      </c>
      <c r="D54" t="s">
        <v>26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48</v>
      </c>
      <c r="O54">
        <v>0</v>
      </c>
      <c r="P54">
        <v>0</v>
      </c>
      <c r="Q54">
        <v>0</v>
      </c>
      <c r="R54">
        <v>0</v>
      </c>
      <c r="S54" s="13">
        <f t="shared" si="3"/>
        <v>48</v>
      </c>
      <c r="T54" s="13">
        <f t="shared" si="2"/>
        <v>1</v>
      </c>
    </row>
    <row r="55" spans="1:20" x14ac:dyDescent="0.2">
      <c r="A55" s="13">
        <v>53</v>
      </c>
      <c r="B55" t="s">
        <v>704</v>
      </c>
      <c r="C55" t="s">
        <v>27</v>
      </c>
      <c r="D55" t="s">
        <v>26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48</v>
      </c>
      <c r="R55">
        <v>0</v>
      </c>
      <c r="S55" s="13">
        <f t="shared" si="3"/>
        <v>48</v>
      </c>
      <c r="T55" s="13">
        <f t="shared" si="2"/>
        <v>1</v>
      </c>
    </row>
    <row r="56" spans="1:20" x14ac:dyDescent="0.2">
      <c r="A56" s="13">
        <v>54</v>
      </c>
      <c r="B56" t="s">
        <v>274</v>
      </c>
      <c r="C56" t="s">
        <v>30</v>
      </c>
      <c r="D56" t="s">
        <v>26</v>
      </c>
      <c r="E56">
        <v>0</v>
      </c>
      <c r="F56">
        <v>0</v>
      </c>
      <c r="G56">
        <v>47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 s="13">
        <f t="shared" si="3"/>
        <v>47</v>
      </c>
      <c r="T56" s="13">
        <f t="shared" ref="T56:T87" si="4">COUNTIF(E56:R56,"&gt;0")</f>
        <v>1</v>
      </c>
    </row>
    <row r="57" spans="1:20" x14ac:dyDescent="0.2">
      <c r="A57" s="13">
        <v>55</v>
      </c>
      <c r="B57" t="s">
        <v>634</v>
      </c>
      <c r="C57" t="s">
        <v>35</v>
      </c>
      <c r="D57" t="s">
        <v>26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47</v>
      </c>
      <c r="O57">
        <v>0</v>
      </c>
      <c r="P57">
        <v>0</v>
      </c>
      <c r="Q57">
        <v>0</v>
      </c>
      <c r="R57">
        <v>0</v>
      </c>
      <c r="S57" s="13">
        <f t="shared" si="3"/>
        <v>47</v>
      </c>
      <c r="T57" s="13">
        <f t="shared" si="4"/>
        <v>1</v>
      </c>
    </row>
    <row r="58" spans="1:20" x14ac:dyDescent="0.2">
      <c r="A58" s="13">
        <v>56</v>
      </c>
      <c r="B58" t="s">
        <v>636</v>
      </c>
      <c r="C58" t="s">
        <v>56</v>
      </c>
      <c r="D58" t="s">
        <v>26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47</v>
      </c>
      <c r="P58">
        <v>0</v>
      </c>
      <c r="Q58">
        <v>0</v>
      </c>
      <c r="R58">
        <v>0</v>
      </c>
      <c r="S58" s="13">
        <f t="shared" si="3"/>
        <v>47</v>
      </c>
      <c r="T58" s="13">
        <f t="shared" si="4"/>
        <v>1</v>
      </c>
    </row>
    <row r="59" spans="1:20" x14ac:dyDescent="0.2">
      <c r="A59" s="13">
        <v>57</v>
      </c>
      <c r="B59" t="s">
        <v>688</v>
      </c>
      <c r="C59" t="s">
        <v>77</v>
      </c>
      <c r="D59" t="s">
        <v>26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47</v>
      </c>
      <c r="Q59">
        <v>0</v>
      </c>
      <c r="R59">
        <v>0</v>
      </c>
      <c r="S59" s="13">
        <f t="shared" si="3"/>
        <v>47</v>
      </c>
      <c r="T59" s="13">
        <f t="shared" si="4"/>
        <v>1</v>
      </c>
    </row>
    <row r="60" spans="1:20" x14ac:dyDescent="0.2">
      <c r="A60" s="13">
        <v>58</v>
      </c>
      <c r="B60" t="s">
        <v>705</v>
      </c>
      <c r="C60" t="s">
        <v>27</v>
      </c>
      <c r="D60" t="s">
        <v>26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47</v>
      </c>
      <c r="R60">
        <v>0</v>
      </c>
      <c r="S60" s="13">
        <f t="shared" si="3"/>
        <v>47</v>
      </c>
      <c r="T60" s="13">
        <f t="shared" si="4"/>
        <v>1</v>
      </c>
    </row>
    <row r="61" spans="1:20" x14ac:dyDescent="0.2">
      <c r="A61" s="13">
        <v>59</v>
      </c>
      <c r="B61" t="s">
        <v>275</v>
      </c>
      <c r="C61" t="s">
        <v>25</v>
      </c>
      <c r="D61" t="s">
        <v>26</v>
      </c>
      <c r="E61">
        <v>0</v>
      </c>
      <c r="F61">
        <v>0</v>
      </c>
      <c r="G61">
        <v>46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 s="13">
        <f t="shared" si="3"/>
        <v>46</v>
      </c>
      <c r="T61" s="13">
        <f t="shared" si="4"/>
        <v>1</v>
      </c>
    </row>
    <row r="62" spans="1:20" x14ac:dyDescent="0.2">
      <c r="A62" s="13">
        <v>60</v>
      </c>
      <c r="B62" t="s">
        <v>320</v>
      </c>
      <c r="C62" t="s">
        <v>30</v>
      </c>
      <c r="D62" t="s">
        <v>26</v>
      </c>
      <c r="E62">
        <v>0</v>
      </c>
      <c r="F62">
        <v>0</v>
      </c>
      <c r="G62">
        <v>0</v>
      </c>
      <c r="H62">
        <v>46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 s="13">
        <f t="shared" si="3"/>
        <v>46</v>
      </c>
      <c r="T62" s="13">
        <f t="shared" si="4"/>
        <v>1</v>
      </c>
    </row>
    <row r="63" spans="1:20" x14ac:dyDescent="0.2">
      <c r="A63" s="13">
        <v>61</v>
      </c>
      <c r="B63" t="s">
        <v>539</v>
      </c>
      <c r="C63" t="s">
        <v>38</v>
      </c>
      <c r="D63" t="s">
        <v>26</v>
      </c>
      <c r="E63">
        <v>0</v>
      </c>
      <c r="F63">
        <v>0</v>
      </c>
      <c r="G63">
        <v>0</v>
      </c>
      <c r="H63">
        <v>0</v>
      </c>
      <c r="I63">
        <v>0</v>
      </c>
      <c r="J63">
        <v>46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 s="13">
        <f t="shared" si="3"/>
        <v>46</v>
      </c>
      <c r="T63" s="13">
        <f t="shared" si="4"/>
        <v>1</v>
      </c>
    </row>
    <row r="64" spans="1:20" x14ac:dyDescent="0.2">
      <c r="A64" s="13">
        <v>62</v>
      </c>
      <c r="B64" t="s">
        <v>637</v>
      </c>
      <c r="C64" t="s">
        <v>30</v>
      </c>
      <c r="D64" t="s">
        <v>26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46</v>
      </c>
      <c r="P64">
        <v>0</v>
      </c>
      <c r="Q64">
        <v>0</v>
      </c>
      <c r="R64">
        <v>0</v>
      </c>
      <c r="S64" s="13">
        <f t="shared" si="3"/>
        <v>46</v>
      </c>
      <c r="T64" s="13">
        <f t="shared" si="4"/>
        <v>1</v>
      </c>
    </row>
    <row r="65" spans="1:20" x14ac:dyDescent="0.2">
      <c r="A65" s="13">
        <v>63</v>
      </c>
      <c r="B65" t="s">
        <v>706</v>
      </c>
      <c r="C65" t="s">
        <v>27</v>
      </c>
      <c r="D65" t="s">
        <v>26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46</v>
      </c>
      <c r="R65">
        <v>0</v>
      </c>
      <c r="S65" s="13">
        <f t="shared" si="3"/>
        <v>46</v>
      </c>
      <c r="T65" s="13">
        <f t="shared" si="4"/>
        <v>1</v>
      </c>
    </row>
    <row r="66" spans="1:20" x14ac:dyDescent="0.2">
      <c r="A66" s="13">
        <v>64</v>
      </c>
      <c r="B66" t="s">
        <v>97</v>
      </c>
      <c r="C66" t="s">
        <v>30</v>
      </c>
      <c r="D66" t="s">
        <v>26</v>
      </c>
      <c r="E66">
        <v>45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 s="13">
        <f t="shared" si="3"/>
        <v>45</v>
      </c>
      <c r="T66" s="13">
        <f t="shared" si="4"/>
        <v>1</v>
      </c>
    </row>
    <row r="67" spans="1:20" x14ac:dyDescent="0.2">
      <c r="A67" s="13">
        <v>65</v>
      </c>
      <c r="B67" t="s">
        <v>154</v>
      </c>
      <c r="C67" t="s">
        <v>35</v>
      </c>
      <c r="D67" t="s">
        <v>26</v>
      </c>
      <c r="E67">
        <v>29</v>
      </c>
      <c r="F67">
        <v>0</v>
      </c>
      <c r="G67">
        <v>0</v>
      </c>
      <c r="H67">
        <v>0</v>
      </c>
      <c r="I67">
        <v>16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 s="13">
        <f t="shared" ref="S67:S98" si="5">SUM(E67:R67)</f>
        <v>45</v>
      </c>
      <c r="T67" s="13">
        <f t="shared" si="4"/>
        <v>2</v>
      </c>
    </row>
    <row r="68" spans="1:20" x14ac:dyDescent="0.2">
      <c r="A68" s="13">
        <v>66</v>
      </c>
      <c r="B68" t="s">
        <v>638</v>
      </c>
      <c r="C68" t="s">
        <v>205</v>
      </c>
      <c r="D68" t="s">
        <v>26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45</v>
      </c>
      <c r="P68">
        <v>0</v>
      </c>
      <c r="Q68">
        <v>0</v>
      </c>
      <c r="R68">
        <v>0</v>
      </c>
      <c r="S68" s="13">
        <f t="shared" si="5"/>
        <v>45</v>
      </c>
      <c r="T68" s="13">
        <f t="shared" si="4"/>
        <v>1</v>
      </c>
    </row>
    <row r="69" spans="1:20" x14ac:dyDescent="0.2">
      <c r="A69" s="13">
        <v>67</v>
      </c>
      <c r="B69" t="s">
        <v>689</v>
      </c>
      <c r="C69" t="s">
        <v>77</v>
      </c>
      <c r="D69" t="s">
        <v>26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45</v>
      </c>
      <c r="Q69">
        <v>0</v>
      </c>
      <c r="R69">
        <v>0</v>
      </c>
      <c r="S69" s="13">
        <f t="shared" si="5"/>
        <v>45</v>
      </c>
      <c r="T69" s="13">
        <f t="shared" si="4"/>
        <v>1</v>
      </c>
    </row>
    <row r="70" spans="1:20" x14ac:dyDescent="0.2">
      <c r="A70" s="13">
        <v>68</v>
      </c>
      <c r="B70" t="s">
        <v>707</v>
      </c>
      <c r="C70" t="s">
        <v>27</v>
      </c>
      <c r="D70" t="s">
        <v>26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45</v>
      </c>
      <c r="R70">
        <v>0</v>
      </c>
      <c r="S70" s="13">
        <f t="shared" si="5"/>
        <v>45</v>
      </c>
      <c r="T70" s="13">
        <f t="shared" si="4"/>
        <v>1</v>
      </c>
    </row>
    <row r="71" spans="1:20" x14ac:dyDescent="0.2">
      <c r="A71" s="13">
        <v>69</v>
      </c>
      <c r="B71" t="s">
        <v>571</v>
      </c>
      <c r="C71" t="s">
        <v>30</v>
      </c>
      <c r="D71" t="s">
        <v>26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44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 s="13">
        <f t="shared" si="5"/>
        <v>44</v>
      </c>
      <c r="T71" s="13">
        <f t="shared" si="4"/>
        <v>1</v>
      </c>
    </row>
    <row r="72" spans="1:20" x14ac:dyDescent="0.2">
      <c r="A72" s="13">
        <v>70</v>
      </c>
      <c r="B72" t="s">
        <v>635</v>
      </c>
      <c r="C72" t="s">
        <v>77</v>
      </c>
      <c r="D72" t="s">
        <v>26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44</v>
      </c>
      <c r="O72">
        <v>0</v>
      </c>
      <c r="P72">
        <v>0</v>
      </c>
      <c r="Q72">
        <v>0</v>
      </c>
      <c r="R72">
        <v>0</v>
      </c>
      <c r="S72" s="13">
        <f t="shared" si="5"/>
        <v>44</v>
      </c>
      <c r="T72" s="13">
        <f t="shared" si="4"/>
        <v>1</v>
      </c>
    </row>
    <row r="73" spans="1:20" x14ac:dyDescent="0.2">
      <c r="A73" s="13">
        <v>71</v>
      </c>
      <c r="B73" t="s">
        <v>690</v>
      </c>
      <c r="C73" t="s">
        <v>27</v>
      </c>
      <c r="D73" t="s">
        <v>26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44</v>
      </c>
      <c r="Q73">
        <v>0</v>
      </c>
      <c r="R73">
        <v>0</v>
      </c>
      <c r="S73" s="13">
        <f t="shared" si="5"/>
        <v>44</v>
      </c>
      <c r="T73" s="13">
        <f t="shared" si="4"/>
        <v>1</v>
      </c>
    </row>
    <row r="74" spans="1:20" x14ac:dyDescent="0.2">
      <c r="A74" s="13">
        <v>72</v>
      </c>
      <c r="B74" t="s">
        <v>708</v>
      </c>
      <c r="C74" t="s">
        <v>27</v>
      </c>
      <c r="D74" t="s">
        <v>26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44</v>
      </c>
      <c r="R74">
        <v>0</v>
      </c>
      <c r="S74" s="13">
        <f t="shared" si="5"/>
        <v>44</v>
      </c>
      <c r="T74" s="13">
        <f t="shared" si="4"/>
        <v>1</v>
      </c>
    </row>
    <row r="75" spans="1:20" x14ac:dyDescent="0.2">
      <c r="A75" s="13">
        <v>73</v>
      </c>
      <c r="B75" t="s">
        <v>543</v>
      </c>
      <c r="C75" t="s">
        <v>38</v>
      </c>
      <c r="D75" t="s">
        <v>26</v>
      </c>
      <c r="E75">
        <v>0</v>
      </c>
      <c r="F75">
        <v>0</v>
      </c>
      <c r="G75">
        <v>0</v>
      </c>
      <c r="H75">
        <v>0</v>
      </c>
      <c r="I75">
        <v>0</v>
      </c>
      <c r="J75">
        <v>43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 s="13">
        <f t="shared" si="5"/>
        <v>43</v>
      </c>
      <c r="T75" s="13">
        <f t="shared" si="4"/>
        <v>1</v>
      </c>
    </row>
    <row r="76" spans="1:20" x14ac:dyDescent="0.2">
      <c r="A76" s="13">
        <v>74</v>
      </c>
      <c r="B76" t="s">
        <v>691</v>
      </c>
      <c r="C76" t="s">
        <v>30</v>
      </c>
      <c r="D76" t="s">
        <v>26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43</v>
      </c>
      <c r="Q76">
        <v>0</v>
      </c>
      <c r="R76">
        <v>0</v>
      </c>
      <c r="S76" s="13">
        <f t="shared" si="5"/>
        <v>43</v>
      </c>
      <c r="T76" s="13">
        <f t="shared" si="4"/>
        <v>1</v>
      </c>
    </row>
    <row r="77" spans="1:20" x14ac:dyDescent="0.2">
      <c r="A77" s="13">
        <v>75</v>
      </c>
      <c r="B77" t="s">
        <v>709</v>
      </c>
      <c r="C77" t="s">
        <v>27</v>
      </c>
      <c r="D77" t="s">
        <v>26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43</v>
      </c>
      <c r="R77">
        <v>0</v>
      </c>
      <c r="S77" s="13">
        <f t="shared" si="5"/>
        <v>43</v>
      </c>
      <c r="T77" s="13">
        <f t="shared" si="4"/>
        <v>1</v>
      </c>
    </row>
    <row r="78" spans="1:20" x14ac:dyDescent="0.2">
      <c r="A78" s="13">
        <v>76</v>
      </c>
      <c r="B78" t="s">
        <v>545</v>
      </c>
      <c r="C78" t="s">
        <v>30</v>
      </c>
      <c r="D78" t="s">
        <v>26</v>
      </c>
      <c r="E78">
        <v>0</v>
      </c>
      <c r="F78">
        <v>0</v>
      </c>
      <c r="G78">
        <v>0</v>
      </c>
      <c r="H78">
        <v>0</v>
      </c>
      <c r="I78">
        <v>0</v>
      </c>
      <c r="J78">
        <v>42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 s="13">
        <f t="shared" si="5"/>
        <v>42</v>
      </c>
      <c r="T78" s="13">
        <f t="shared" si="4"/>
        <v>1</v>
      </c>
    </row>
    <row r="79" spans="1:20" x14ac:dyDescent="0.2">
      <c r="A79" s="13">
        <v>77</v>
      </c>
      <c r="B79" t="s">
        <v>599</v>
      </c>
      <c r="C79" t="s">
        <v>25</v>
      </c>
      <c r="D79" t="s">
        <v>26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42</v>
      </c>
      <c r="N79">
        <v>0</v>
      </c>
      <c r="O79">
        <v>0</v>
      </c>
      <c r="P79">
        <v>0</v>
      </c>
      <c r="Q79">
        <v>0</v>
      </c>
      <c r="R79">
        <v>0</v>
      </c>
      <c r="S79" s="13">
        <f t="shared" si="5"/>
        <v>42</v>
      </c>
      <c r="T79" s="13">
        <f t="shared" si="4"/>
        <v>1</v>
      </c>
    </row>
    <row r="80" spans="1:20" x14ac:dyDescent="0.2">
      <c r="A80" s="13">
        <v>78</v>
      </c>
      <c r="B80" t="s">
        <v>710</v>
      </c>
      <c r="C80" t="s">
        <v>27</v>
      </c>
      <c r="D80" t="s">
        <v>26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42</v>
      </c>
      <c r="R80">
        <v>0</v>
      </c>
      <c r="S80" s="13">
        <f t="shared" si="5"/>
        <v>42</v>
      </c>
      <c r="T80" s="13">
        <f t="shared" si="4"/>
        <v>1</v>
      </c>
    </row>
    <row r="81" spans="1:20" x14ac:dyDescent="0.2">
      <c r="A81" s="13">
        <v>79</v>
      </c>
      <c r="B81" t="s">
        <v>130</v>
      </c>
      <c r="C81" t="s">
        <v>77</v>
      </c>
      <c r="D81" t="s">
        <v>26</v>
      </c>
      <c r="E81">
        <v>41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 s="13">
        <f t="shared" si="5"/>
        <v>41</v>
      </c>
      <c r="T81" s="13">
        <f t="shared" si="4"/>
        <v>1</v>
      </c>
    </row>
    <row r="82" spans="1:20" x14ac:dyDescent="0.2">
      <c r="A82" s="13">
        <v>80</v>
      </c>
      <c r="B82" t="s">
        <v>547</v>
      </c>
      <c r="C82" t="s">
        <v>38</v>
      </c>
      <c r="D82" t="s">
        <v>26</v>
      </c>
      <c r="E82">
        <v>0</v>
      </c>
      <c r="F82">
        <v>0</v>
      </c>
      <c r="G82">
        <v>0</v>
      </c>
      <c r="H82">
        <v>0</v>
      </c>
      <c r="I82">
        <v>0</v>
      </c>
      <c r="J82">
        <v>41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 s="13">
        <f t="shared" si="5"/>
        <v>41</v>
      </c>
      <c r="T82" s="13">
        <f t="shared" si="4"/>
        <v>1</v>
      </c>
    </row>
    <row r="83" spans="1:20" x14ac:dyDescent="0.2">
      <c r="A83" s="13">
        <v>81</v>
      </c>
      <c r="B83" t="s">
        <v>301</v>
      </c>
      <c r="C83" t="s">
        <v>25</v>
      </c>
      <c r="D83" t="s">
        <v>26</v>
      </c>
      <c r="E83">
        <v>0</v>
      </c>
      <c r="F83">
        <v>0</v>
      </c>
      <c r="G83">
        <v>40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 s="13">
        <f t="shared" si="5"/>
        <v>40</v>
      </c>
      <c r="T83" s="13">
        <f t="shared" si="4"/>
        <v>1</v>
      </c>
    </row>
    <row r="84" spans="1:20" x14ac:dyDescent="0.2">
      <c r="A84" s="13">
        <v>82</v>
      </c>
      <c r="B84" t="s">
        <v>711</v>
      </c>
      <c r="C84" t="s">
        <v>27</v>
      </c>
      <c r="D84" t="s">
        <v>26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40</v>
      </c>
      <c r="R84">
        <v>0</v>
      </c>
      <c r="S84" s="13">
        <f t="shared" si="5"/>
        <v>40</v>
      </c>
      <c r="T84" s="13">
        <f t="shared" si="4"/>
        <v>1</v>
      </c>
    </row>
    <row r="85" spans="1:20" x14ac:dyDescent="0.2">
      <c r="A85" s="13">
        <v>83</v>
      </c>
      <c r="B85" t="s">
        <v>95</v>
      </c>
      <c r="C85" t="s">
        <v>30</v>
      </c>
      <c r="D85" t="s">
        <v>26</v>
      </c>
      <c r="E85">
        <v>39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 s="13">
        <f t="shared" si="5"/>
        <v>39</v>
      </c>
      <c r="T85" s="13">
        <f t="shared" si="4"/>
        <v>1</v>
      </c>
    </row>
    <row r="86" spans="1:20" x14ac:dyDescent="0.2">
      <c r="A86" s="13">
        <v>84</v>
      </c>
      <c r="B86" t="s">
        <v>280</v>
      </c>
      <c r="C86" t="s">
        <v>25</v>
      </c>
      <c r="D86" t="s">
        <v>26</v>
      </c>
      <c r="E86">
        <v>0</v>
      </c>
      <c r="F86">
        <v>0</v>
      </c>
      <c r="G86">
        <v>39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 s="13">
        <f t="shared" si="5"/>
        <v>39</v>
      </c>
      <c r="T86" s="13">
        <f t="shared" si="4"/>
        <v>1</v>
      </c>
    </row>
    <row r="87" spans="1:20" x14ac:dyDescent="0.2">
      <c r="A87" s="13">
        <v>85</v>
      </c>
      <c r="B87" t="s">
        <v>411</v>
      </c>
      <c r="C87" t="s">
        <v>35</v>
      </c>
      <c r="D87" t="s">
        <v>26</v>
      </c>
      <c r="E87">
        <v>0</v>
      </c>
      <c r="F87">
        <v>0</v>
      </c>
      <c r="G87">
        <v>0</v>
      </c>
      <c r="H87">
        <v>0</v>
      </c>
      <c r="I87">
        <v>39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 s="13">
        <f t="shared" si="5"/>
        <v>39</v>
      </c>
      <c r="T87" s="13">
        <f t="shared" si="4"/>
        <v>1</v>
      </c>
    </row>
    <row r="88" spans="1:20" x14ac:dyDescent="0.2">
      <c r="A88" s="13">
        <v>86</v>
      </c>
      <c r="B88" t="s">
        <v>600</v>
      </c>
      <c r="C88" t="s">
        <v>25</v>
      </c>
      <c r="D88" t="s">
        <v>26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39</v>
      </c>
      <c r="N88">
        <v>0</v>
      </c>
      <c r="O88">
        <v>0</v>
      </c>
      <c r="P88">
        <v>0</v>
      </c>
      <c r="Q88">
        <v>0</v>
      </c>
      <c r="R88">
        <v>0</v>
      </c>
      <c r="S88" s="13">
        <f t="shared" si="5"/>
        <v>39</v>
      </c>
      <c r="T88" s="13">
        <f t="shared" ref="T88:T111" si="6">COUNTIF(E88:R88,"&gt;0")</f>
        <v>1</v>
      </c>
    </row>
    <row r="89" spans="1:20" x14ac:dyDescent="0.2">
      <c r="A89" s="13">
        <v>87</v>
      </c>
      <c r="B89" t="s">
        <v>712</v>
      </c>
      <c r="C89" t="s">
        <v>27</v>
      </c>
      <c r="D89" t="s">
        <v>26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39</v>
      </c>
      <c r="R89">
        <v>0</v>
      </c>
      <c r="S89" s="13">
        <f t="shared" si="5"/>
        <v>39</v>
      </c>
      <c r="T89" s="13">
        <f t="shared" si="6"/>
        <v>1</v>
      </c>
    </row>
    <row r="90" spans="1:20" x14ac:dyDescent="0.2">
      <c r="A90" s="13">
        <v>88</v>
      </c>
      <c r="B90" t="s">
        <v>713</v>
      </c>
      <c r="C90" t="s">
        <v>77</v>
      </c>
      <c r="D90" t="s">
        <v>26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38</v>
      </c>
      <c r="R90">
        <v>0</v>
      </c>
      <c r="S90" s="13">
        <f t="shared" si="5"/>
        <v>38</v>
      </c>
      <c r="T90" s="13">
        <f t="shared" si="6"/>
        <v>1</v>
      </c>
    </row>
    <row r="91" spans="1:20" x14ac:dyDescent="0.2">
      <c r="A91" s="13">
        <v>89</v>
      </c>
      <c r="B91" t="s">
        <v>349</v>
      </c>
      <c r="C91" t="s">
        <v>32</v>
      </c>
      <c r="D91" t="s">
        <v>26</v>
      </c>
      <c r="E91">
        <v>0</v>
      </c>
      <c r="F91">
        <v>0</v>
      </c>
      <c r="G91">
        <v>0</v>
      </c>
      <c r="H91">
        <v>37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 s="13">
        <f t="shared" si="5"/>
        <v>37</v>
      </c>
      <c r="T91" s="13">
        <f t="shared" si="6"/>
        <v>1</v>
      </c>
    </row>
    <row r="92" spans="1:20" x14ac:dyDescent="0.2">
      <c r="A92" s="13">
        <v>90</v>
      </c>
      <c r="B92" t="s">
        <v>415</v>
      </c>
      <c r="C92" t="s">
        <v>30</v>
      </c>
      <c r="D92" t="s">
        <v>26</v>
      </c>
      <c r="E92">
        <v>0</v>
      </c>
      <c r="F92">
        <v>0</v>
      </c>
      <c r="G92">
        <v>0</v>
      </c>
      <c r="H92">
        <v>0</v>
      </c>
      <c r="I92">
        <v>37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 s="13">
        <f t="shared" si="5"/>
        <v>37</v>
      </c>
      <c r="T92" s="13">
        <f t="shared" si="6"/>
        <v>1</v>
      </c>
    </row>
    <row r="93" spans="1:20" x14ac:dyDescent="0.2">
      <c r="A93" s="13">
        <v>91</v>
      </c>
      <c r="B93" t="s">
        <v>601</v>
      </c>
      <c r="C93" t="s">
        <v>30</v>
      </c>
      <c r="D93" t="s">
        <v>26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37</v>
      </c>
      <c r="N93">
        <v>0</v>
      </c>
      <c r="O93">
        <v>0</v>
      </c>
      <c r="P93">
        <v>0</v>
      </c>
      <c r="Q93">
        <v>0</v>
      </c>
      <c r="R93">
        <v>0</v>
      </c>
      <c r="S93" s="13">
        <f t="shared" si="5"/>
        <v>37</v>
      </c>
      <c r="T93" s="13">
        <f t="shared" si="6"/>
        <v>1</v>
      </c>
    </row>
    <row r="94" spans="1:20" x14ac:dyDescent="0.2">
      <c r="A94" s="13">
        <v>92</v>
      </c>
      <c r="B94" t="s">
        <v>714</v>
      </c>
      <c r="C94" t="s">
        <v>27</v>
      </c>
      <c r="D94" t="s">
        <v>26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37</v>
      </c>
      <c r="R94">
        <v>0</v>
      </c>
      <c r="S94" s="13">
        <f t="shared" si="5"/>
        <v>37</v>
      </c>
      <c r="T94" s="13">
        <f t="shared" si="6"/>
        <v>1</v>
      </c>
    </row>
    <row r="95" spans="1:20" x14ac:dyDescent="0.2">
      <c r="A95" s="13">
        <v>93</v>
      </c>
      <c r="B95" t="s">
        <v>602</v>
      </c>
      <c r="C95" t="s">
        <v>35</v>
      </c>
      <c r="D95" t="s">
        <v>26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36</v>
      </c>
      <c r="N95">
        <v>0</v>
      </c>
      <c r="O95">
        <v>0</v>
      </c>
      <c r="P95">
        <v>0</v>
      </c>
      <c r="Q95">
        <v>0</v>
      </c>
      <c r="R95">
        <v>0</v>
      </c>
      <c r="S95" s="13">
        <f t="shared" si="5"/>
        <v>36</v>
      </c>
      <c r="T95" s="13">
        <f t="shared" si="6"/>
        <v>1</v>
      </c>
    </row>
    <row r="96" spans="1:20" x14ac:dyDescent="0.2">
      <c r="A96" s="13">
        <v>94</v>
      </c>
      <c r="B96" t="s">
        <v>715</v>
      </c>
      <c r="C96" t="s">
        <v>27</v>
      </c>
      <c r="D96" t="s">
        <v>26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36</v>
      </c>
      <c r="R96">
        <v>0</v>
      </c>
      <c r="S96" s="13">
        <f t="shared" si="5"/>
        <v>36</v>
      </c>
      <c r="T96" s="13">
        <f t="shared" si="6"/>
        <v>1</v>
      </c>
    </row>
    <row r="97" spans="1:20" x14ac:dyDescent="0.2">
      <c r="A97" s="13">
        <v>95</v>
      </c>
      <c r="B97" t="s">
        <v>603</v>
      </c>
      <c r="C97" t="s">
        <v>30</v>
      </c>
      <c r="D97" t="s">
        <v>26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35</v>
      </c>
      <c r="N97">
        <v>0</v>
      </c>
      <c r="O97">
        <v>0</v>
      </c>
      <c r="P97">
        <v>0</v>
      </c>
      <c r="Q97">
        <v>0</v>
      </c>
      <c r="R97">
        <v>0</v>
      </c>
      <c r="S97" s="13">
        <f t="shared" si="5"/>
        <v>35</v>
      </c>
      <c r="T97" s="13">
        <f t="shared" si="6"/>
        <v>1</v>
      </c>
    </row>
    <row r="98" spans="1:20" x14ac:dyDescent="0.2">
      <c r="A98" s="13">
        <v>96</v>
      </c>
      <c r="B98" t="s">
        <v>604</v>
      </c>
      <c r="C98" t="s">
        <v>56</v>
      </c>
      <c r="D98" t="s">
        <v>26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34</v>
      </c>
      <c r="N98">
        <v>0</v>
      </c>
      <c r="O98">
        <v>0</v>
      </c>
      <c r="P98">
        <v>0</v>
      </c>
      <c r="Q98">
        <v>0</v>
      </c>
      <c r="R98">
        <v>0</v>
      </c>
      <c r="S98" s="13">
        <f t="shared" si="5"/>
        <v>34</v>
      </c>
      <c r="T98" s="13">
        <f t="shared" si="6"/>
        <v>1</v>
      </c>
    </row>
    <row r="99" spans="1:20" x14ac:dyDescent="0.2">
      <c r="A99" s="13">
        <v>97</v>
      </c>
      <c r="B99" t="s">
        <v>67</v>
      </c>
      <c r="C99" t="s">
        <v>30</v>
      </c>
      <c r="D99" t="s">
        <v>26</v>
      </c>
      <c r="E99">
        <v>33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 s="13">
        <f t="shared" ref="S99:S111" si="7">SUM(E99:R99)</f>
        <v>33</v>
      </c>
      <c r="T99" s="13">
        <f t="shared" si="6"/>
        <v>1</v>
      </c>
    </row>
    <row r="100" spans="1:20" x14ac:dyDescent="0.2">
      <c r="A100" s="13">
        <v>98</v>
      </c>
      <c r="B100" t="s">
        <v>138</v>
      </c>
      <c r="C100" t="s">
        <v>30</v>
      </c>
      <c r="D100" t="s">
        <v>26</v>
      </c>
      <c r="E100">
        <v>32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 s="13">
        <f t="shared" si="7"/>
        <v>32</v>
      </c>
      <c r="T100" s="13">
        <f t="shared" si="6"/>
        <v>1</v>
      </c>
    </row>
    <row r="101" spans="1:20" x14ac:dyDescent="0.2">
      <c r="A101" s="13">
        <v>99</v>
      </c>
      <c r="B101" t="s">
        <v>290</v>
      </c>
      <c r="C101" t="s">
        <v>30</v>
      </c>
      <c r="D101" t="s">
        <v>26</v>
      </c>
      <c r="E101">
        <v>0</v>
      </c>
      <c r="F101">
        <v>0</v>
      </c>
      <c r="G101">
        <v>32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 s="13">
        <f t="shared" si="7"/>
        <v>32</v>
      </c>
      <c r="T101" s="13">
        <f t="shared" si="6"/>
        <v>1</v>
      </c>
    </row>
    <row r="102" spans="1:20" x14ac:dyDescent="0.2">
      <c r="A102" s="13">
        <v>100</v>
      </c>
      <c r="B102" t="s">
        <v>419</v>
      </c>
      <c r="C102" t="s">
        <v>32</v>
      </c>
      <c r="D102" t="s">
        <v>26</v>
      </c>
      <c r="E102">
        <v>0</v>
      </c>
      <c r="F102">
        <v>0</v>
      </c>
      <c r="G102">
        <v>0</v>
      </c>
      <c r="H102">
        <v>0</v>
      </c>
      <c r="I102">
        <v>31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 s="13">
        <f t="shared" si="7"/>
        <v>31</v>
      </c>
      <c r="T102" s="13">
        <f t="shared" si="6"/>
        <v>1</v>
      </c>
    </row>
    <row r="103" spans="1:20" x14ac:dyDescent="0.2">
      <c r="A103" s="13">
        <v>101</v>
      </c>
      <c r="B103" t="s">
        <v>421</v>
      </c>
      <c r="C103" t="s">
        <v>38</v>
      </c>
      <c r="D103" t="s">
        <v>26</v>
      </c>
      <c r="E103">
        <v>0</v>
      </c>
      <c r="F103">
        <v>0</v>
      </c>
      <c r="G103">
        <v>0</v>
      </c>
      <c r="H103">
        <v>0</v>
      </c>
      <c r="I103">
        <v>29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 s="13">
        <f t="shared" si="7"/>
        <v>29</v>
      </c>
      <c r="T103" s="13">
        <f t="shared" si="6"/>
        <v>1</v>
      </c>
    </row>
    <row r="104" spans="1:20" x14ac:dyDescent="0.2">
      <c r="A104" s="13">
        <v>102</v>
      </c>
      <c r="B104" t="s">
        <v>427</v>
      </c>
      <c r="C104" t="s">
        <v>77</v>
      </c>
      <c r="D104" t="s">
        <v>26</v>
      </c>
      <c r="E104">
        <v>0</v>
      </c>
      <c r="F104">
        <v>0</v>
      </c>
      <c r="G104">
        <v>0</v>
      </c>
      <c r="H104">
        <v>0</v>
      </c>
      <c r="I104">
        <v>27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 s="13">
        <f t="shared" si="7"/>
        <v>27</v>
      </c>
      <c r="T104" s="13">
        <f t="shared" si="6"/>
        <v>1</v>
      </c>
    </row>
    <row r="105" spans="1:20" x14ac:dyDescent="0.2">
      <c r="A105" s="13">
        <v>103</v>
      </c>
      <c r="B105" t="s">
        <v>299</v>
      </c>
      <c r="C105" t="s">
        <v>56</v>
      </c>
      <c r="D105" t="s">
        <v>26</v>
      </c>
      <c r="E105">
        <v>0</v>
      </c>
      <c r="F105">
        <v>0</v>
      </c>
      <c r="G105">
        <v>26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 s="13">
        <f t="shared" si="7"/>
        <v>26</v>
      </c>
      <c r="T105" s="13">
        <f t="shared" si="6"/>
        <v>1</v>
      </c>
    </row>
    <row r="106" spans="1:20" x14ac:dyDescent="0.2">
      <c r="A106" s="13">
        <v>104</v>
      </c>
      <c r="B106" t="s">
        <v>159</v>
      </c>
      <c r="C106" t="s">
        <v>77</v>
      </c>
      <c r="D106" t="s">
        <v>26</v>
      </c>
      <c r="E106">
        <v>25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 s="13">
        <f t="shared" si="7"/>
        <v>25</v>
      </c>
      <c r="T106" s="13">
        <f t="shared" si="6"/>
        <v>1</v>
      </c>
    </row>
    <row r="107" spans="1:20" x14ac:dyDescent="0.2">
      <c r="A107" s="13">
        <v>105</v>
      </c>
      <c r="B107" t="s">
        <v>114</v>
      </c>
      <c r="C107" t="s">
        <v>77</v>
      </c>
      <c r="D107" t="s">
        <v>26</v>
      </c>
      <c r="E107">
        <v>24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 s="13">
        <f t="shared" si="7"/>
        <v>24</v>
      </c>
      <c r="T107" s="13">
        <f t="shared" si="6"/>
        <v>1</v>
      </c>
    </row>
    <row r="108" spans="1:20" x14ac:dyDescent="0.2">
      <c r="A108" s="13">
        <v>106</v>
      </c>
      <c r="B108" t="s">
        <v>164</v>
      </c>
      <c r="C108" t="s">
        <v>38</v>
      </c>
      <c r="D108" t="s">
        <v>26</v>
      </c>
      <c r="E108">
        <v>23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 s="13">
        <f t="shared" si="7"/>
        <v>23</v>
      </c>
      <c r="T108" s="13">
        <f t="shared" si="6"/>
        <v>1</v>
      </c>
    </row>
    <row r="109" spans="1:20" x14ac:dyDescent="0.2">
      <c r="A109" s="13">
        <v>107</v>
      </c>
      <c r="B109" t="s">
        <v>450</v>
      </c>
      <c r="C109" t="s">
        <v>38</v>
      </c>
      <c r="D109" t="s">
        <v>26</v>
      </c>
      <c r="E109">
        <v>0</v>
      </c>
      <c r="F109">
        <v>0</v>
      </c>
      <c r="G109">
        <v>0</v>
      </c>
      <c r="H109">
        <v>0</v>
      </c>
      <c r="I109">
        <v>21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 s="13">
        <f t="shared" si="7"/>
        <v>21</v>
      </c>
      <c r="T109" s="13">
        <f t="shared" si="6"/>
        <v>1</v>
      </c>
    </row>
    <row r="110" spans="1:20" x14ac:dyDescent="0.2">
      <c r="A110" s="13">
        <v>108</v>
      </c>
      <c r="B110" t="s">
        <v>470</v>
      </c>
      <c r="C110" t="s">
        <v>30</v>
      </c>
      <c r="D110" t="s">
        <v>26</v>
      </c>
      <c r="E110">
        <v>0</v>
      </c>
      <c r="F110">
        <v>0</v>
      </c>
      <c r="G110">
        <v>0</v>
      </c>
      <c r="H110">
        <v>0</v>
      </c>
      <c r="I110">
        <v>18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 s="13">
        <f t="shared" si="7"/>
        <v>18</v>
      </c>
      <c r="T110" s="13">
        <f t="shared" si="6"/>
        <v>1</v>
      </c>
    </row>
    <row r="111" spans="1:20" x14ac:dyDescent="0.2">
      <c r="A111" s="13">
        <v>109</v>
      </c>
      <c r="B111" t="s">
        <v>471</v>
      </c>
      <c r="C111" t="s">
        <v>32</v>
      </c>
      <c r="D111" t="s">
        <v>26</v>
      </c>
      <c r="E111">
        <v>0</v>
      </c>
      <c r="F111">
        <v>0</v>
      </c>
      <c r="G111">
        <v>0</v>
      </c>
      <c r="H111">
        <v>0</v>
      </c>
      <c r="I111">
        <v>17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 s="13">
        <f t="shared" si="7"/>
        <v>17</v>
      </c>
      <c r="T111" s="13">
        <f t="shared" si="6"/>
        <v>1</v>
      </c>
    </row>
  </sheetData>
  <sortState xmlns:xlrd2="http://schemas.microsoft.com/office/spreadsheetml/2017/richdata2" ref="A3:T111">
    <sortCondition descending="1" ref="S3:S11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91"/>
  <sheetViews>
    <sheetView workbookViewId="0">
      <selection activeCell="T21" sqref="T21"/>
    </sheetView>
  </sheetViews>
  <sheetFormatPr baseColWidth="10" defaultRowHeight="16" x14ac:dyDescent="0.2"/>
  <cols>
    <col min="1" max="1" width="7.33203125" style="13" customWidth="1"/>
    <col min="2" max="2" width="17.83203125" bestFit="1" customWidth="1"/>
    <col min="3" max="3" width="23.1640625" bestFit="1" customWidth="1"/>
    <col min="4" max="4" width="8.33203125" bestFit="1" customWidth="1"/>
    <col min="5" max="5" width="9.5" customWidth="1"/>
    <col min="6" max="6" width="9" customWidth="1"/>
    <col min="7" max="11" width="9.5" customWidth="1"/>
    <col min="12" max="12" width="7.6640625" customWidth="1"/>
    <col min="13" max="13" width="13" customWidth="1"/>
    <col min="14" max="16" width="9.5" customWidth="1"/>
    <col min="17" max="18" width="11.5" customWidth="1"/>
    <col min="19" max="20" width="10.83203125" style="13"/>
  </cols>
  <sheetData>
    <row r="1" spans="1:20" ht="31" x14ac:dyDescent="0.2">
      <c r="A1" s="32"/>
      <c r="B1" s="33" t="s">
        <v>0</v>
      </c>
      <c r="C1" s="33" t="s">
        <v>178</v>
      </c>
      <c r="D1" s="33" t="s">
        <v>1</v>
      </c>
      <c r="E1" s="34" t="s">
        <v>2</v>
      </c>
      <c r="F1" s="34" t="s">
        <v>3</v>
      </c>
      <c r="G1" s="34" t="s">
        <v>3</v>
      </c>
      <c r="H1" s="34" t="s">
        <v>3</v>
      </c>
      <c r="I1" s="34" t="s">
        <v>3</v>
      </c>
      <c r="J1" s="34" t="s">
        <v>3</v>
      </c>
      <c r="K1" s="34" t="s">
        <v>3</v>
      </c>
      <c r="L1" s="34" t="s">
        <v>3</v>
      </c>
      <c r="M1" s="34" t="s">
        <v>3</v>
      </c>
      <c r="N1" s="34" t="s">
        <v>3</v>
      </c>
      <c r="O1" s="34" t="s">
        <v>3</v>
      </c>
      <c r="P1" s="34" t="s">
        <v>3</v>
      </c>
      <c r="Q1" s="34"/>
      <c r="R1" s="34"/>
      <c r="S1" s="36"/>
      <c r="T1" s="36"/>
    </row>
    <row r="2" spans="1:20" ht="31" x14ac:dyDescent="0.2">
      <c r="A2" s="36" t="s">
        <v>4</v>
      </c>
      <c r="B2" s="35" t="s">
        <v>40</v>
      </c>
      <c r="C2" s="35" t="s">
        <v>41</v>
      </c>
      <c r="D2" s="35" t="s">
        <v>5</v>
      </c>
      <c r="E2" t="s">
        <v>43</v>
      </c>
      <c r="F2" t="s">
        <v>74</v>
      </c>
      <c r="G2" t="s">
        <v>44</v>
      </c>
      <c r="H2" t="s">
        <v>45</v>
      </c>
      <c r="I2" t="s">
        <v>39</v>
      </c>
      <c r="J2" t="s">
        <v>119</v>
      </c>
      <c r="K2" t="s">
        <v>120</v>
      </c>
      <c r="L2" t="s">
        <v>121</v>
      </c>
      <c r="M2" t="s">
        <v>75</v>
      </c>
      <c r="N2" t="s">
        <v>122</v>
      </c>
      <c r="O2" t="s">
        <v>62</v>
      </c>
      <c r="P2" t="s">
        <v>76</v>
      </c>
      <c r="Q2" t="s">
        <v>123</v>
      </c>
      <c r="R2" t="s">
        <v>124</v>
      </c>
      <c r="S2" s="34" t="s">
        <v>23</v>
      </c>
      <c r="T2" s="34" t="s">
        <v>24</v>
      </c>
    </row>
    <row r="3" spans="1:20" x14ac:dyDescent="0.2">
      <c r="A3" s="13">
        <v>1</v>
      </c>
      <c r="B3" t="s">
        <v>96</v>
      </c>
      <c r="C3" t="s">
        <v>27</v>
      </c>
      <c r="D3" t="s">
        <v>28</v>
      </c>
      <c r="E3" t="s">
        <v>595</v>
      </c>
      <c r="F3">
        <v>0</v>
      </c>
      <c r="G3">
        <v>0</v>
      </c>
      <c r="H3">
        <v>50</v>
      </c>
      <c r="I3">
        <v>50</v>
      </c>
      <c r="J3">
        <v>0</v>
      </c>
      <c r="K3" t="s">
        <v>595</v>
      </c>
      <c r="L3">
        <v>0</v>
      </c>
      <c r="M3">
        <v>0</v>
      </c>
      <c r="N3">
        <v>0</v>
      </c>
      <c r="O3">
        <v>0</v>
      </c>
      <c r="P3">
        <v>50</v>
      </c>
      <c r="Q3">
        <v>50</v>
      </c>
      <c r="R3">
        <v>0</v>
      </c>
      <c r="S3" s="13">
        <f t="shared" ref="S3:S34" si="0">SUM(E3:R3)</f>
        <v>200</v>
      </c>
      <c r="T3" s="13">
        <v>6</v>
      </c>
    </row>
    <row r="4" spans="1:20" x14ac:dyDescent="0.2">
      <c r="A4" s="13">
        <v>2</v>
      </c>
      <c r="B4" t="s">
        <v>128</v>
      </c>
      <c r="C4" t="s">
        <v>77</v>
      </c>
      <c r="D4" t="s">
        <v>28</v>
      </c>
      <c r="E4">
        <v>50</v>
      </c>
      <c r="F4">
        <v>50</v>
      </c>
      <c r="G4">
        <v>50</v>
      </c>
      <c r="H4">
        <v>0</v>
      </c>
      <c r="I4" t="s">
        <v>595</v>
      </c>
      <c r="J4">
        <v>0</v>
      </c>
      <c r="K4">
        <v>0</v>
      </c>
      <c r="L4">
        <v>0</v>
      </c>
      <c r="M4">
        <v>50</v>
      </c>
      <c r="N4">
        <v>0</v>
      </c>
      <c r="O4">
        <v>0</v>
      </c>
      <c r="P4">
        <v>0</v>
      </c>
      <c r="Q4">
        <v>0</v>
      </c>
      <c r="R4">
        <v>0</v>
      </c>
      <c r="S4" s="13">
        <f t="shared" si="0"/>
        <v>200</v>
      </c>
      <c r="T4" s="13">
        <v>5</v>
      </c>
    </row>
    <row r="5" spans="1:20" x14ac:dyDescent="0.2">
      <c r="A5" s="13">
        <v>3</v>
      </c>
      <c r="B5" t="s">
        <v>64</v>
      </c>
      <c r="C5" t="s">
        <v>35</v>
      </c>
      <c r="D5" t="s">
        <v>28</v>
      </c>
      <c r="E5" t="s">
        <v>481</v>
      </c>
      <c r="F5">
        <v>49</v>
      </c>
      <c r="G5" t="s">
        <v>481</v>
      </c>
      <c r="H5">
        <v>48</v>
      </c>
      <c r="I5" t="s">
        <v>572</v>
      </c>
      <c r="J5">
        <v>0</v>
      </c>
      <c r="K5">
        <v>48</v>
      </c>
      <c r="L5">
        <v>50</v>
      </c>
      <c r="M5" t="s">
        <v>481</v>
      </c>
      <c r="N5">
        <v>0</v>
      </c>
      <c r="O5">
        <v>0</v>
      </c>
      <c r="P5">
        <v>0</v>
      </c>
      <c r="Q5">
        <v>0</v>
      </c>
      <c r="R5">
        <v>0</v>
      </c>
      <c r="S5" s="13">
        <f t="shared" si="0"/>
        <v>195</v>
      </c>
      <c r="T5" s="13">
        <v>8</v>
      </c>
    </row>
    <row r="6" spans="1:20" x14ac:dyDescent="0.2">
      <c r="A6" s="13">
        <v>4</v>
      </c>
      <c r="B6" t="s">
        <v>101</v>
      </c>
      <c r="C6" t="s">
        <v>30</v>
      </c>
      <c r="D6" t="s">
        <v>28</v>
      </c>
      <c r="E6">
        <v>44</v>
      </c>
      <c r="F6">
        <v>0</v>
      </c>
      <c r="G6">
        <v>0</v>
      </c>
      <c r="H6">
        <v>47</v>
      </c>
      <c r="I6" t="s">
        <v>692</v>
      </c>
      <c r="J6">
        <v>0</v>
      </c>
      <c r="K6">
        <v>0</v>
      </c>
      <c r="L6">
        <v>0</v>
      </c>
      <c r="M6">
        <v>45</v>
      </c>
      <c r="N6">
        <v>0</v>
      </c>
      <c r="O6">
        <v>0</v>
      </c>
      <c r="P6">
        <v>48</v>
      </c>
      <c r="Q6">
        <v>0</v>
      </c>
      <c r="R6">
        <v>0</v>
      </c>
      <c r="S6" s="13">
        <f t="shared" si="0"/>
        <v>184</v>
      </c>
      <c r="T6" s="13">
        <v>5</v>
      </c>
    </row>
    <row r="7" spans="1:20" x14ac:dyDescent="0.2">
      <c r="A7" s="13">
        <v>5</v>
      </c>
      <c r="B7" t="s">
        <v>281</v>
      </c>
      <c r="C7" t="s">
        <v>27</v>
      </c>
      <c r="D7" t="s">
        <v>28</v>
      </c>
      <c r="E7">
        <v>0</v>
      </c>
      <c r="F7">
        <v>0</v>
      </c>
      <c r="G7">
        <v>46</v>
      </c>
      <c r="H7">
        <v>0</v>
      </c>
      <c r="I7">
        <v>42</v>
      </c>
      <c r="J7">
        <v>0</v>
      </c>
      <c r="K7">
        <v>0</v>
      </c>
      <c r="L7">
        <v>49</v>
      </c>
      <c r="M7">
        <v>0</v>
      </c>
      <c r="N7">
        <v>0</v>
      </c>
      <c r="O7">
        <v>0</v>
      </c>
      <c r="P7">
        <v>47</v>
      </c>
      <c r="Q7">
        <v>0</v>
      </c>
      <c r="R7">
        <v>0</v>
      </c>
      <c r="S7" s="13">
        <f t="shared" si="0"/>
        <v>184</v>
      </c>
      <c r="T7" s="13">
        <f>COUNTIF(E7:R7,"&gt;0")</f>
        <v>4</v>
      </c>
    </row>
    <row r="8" spans="1:20" x14ac:dyDescent="0.2">
      <c r="A8" s="13">
        <v>6</v>
      </c>
      <c r="B8" t="s">
        <v>37</v>
      </c>
      <c r="C8" t="s">
        <v>30</v>
      </c>
      <c r="D8" t="s">
        <v>28</v>
      </c>
      <c r="E8">
        <v>38</v>
      </c>
      <c r="F8">
        <v>0</v>
      </c>
      <c r="G8">
        <v>0</v>
      </c>
      <c r="H8">
        <v>0</v>
      </c>
      <c r="I8">
        <v>34</v>
      </c>
      <c r="J8">
        <v>49</v>
      </c>
      <c r="K8">
        <v>0</v>
      </c>
      <c r="L8">
        <v>46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 s="13">
        <f t="shared" si="0"/>
        <v>167</v>
      </c>
      <c r="T8" s="13">
        <f>COUNTIF(E8:R8,"&gt;0")</f>
        <v>4</v>
      </c>
    </row>
    <row r="9" spans="1:20" x14ac:dyDescent="0.2">
      <c r="A9" s="13">
        <v>7</v>
      </c>
      <c r="B9" t="s">
        <v>104</v>
      </c>
      <c r="C9" t="s">
        <v>30</v>
      </c>
      <c r="D9" t="s">
        <v>28</v>
      </c>
      <c r="E9">
        <v>37</v>
      </c>
      <c r="F9">
        <v>0</v>
      </c>
      <c r="G9">
        <v>0</v>
      </c>
      <c r="H9">
        <v>0</v>
      </c>
      <c r="I9">
        <v>26</v>
      </c>
      <c r="J9">
        <v>0</v>
      </c>
      <c r="K9">
        <v>0</v>
      </c>
      <c r="L9">
        <v>0</v>
      </c>
      <c r="M9">
        <v>40</v>
      </c>
      <c r="N9">
        <v>0</v>
      </c>
      <c r="O9">
        <v>0</v>
      </c>
      <c r="P9">
        <v>43</v>
      </c>
      <c r="Q9">
        <v>0</v>
      </c>
      <c r="R9">
        <v>0</v>
      </c>
      <c r="S9" s="13">
        <f t="shared" si="0"/>
        <v>146</v>
      </c>
      <c r="T9" s="13">
        <f>COUNTIF(E9:R9,"&gt;0")</f>
        <v>4</v>
      </c>
    </row>
    <row r="10" spans="1:20" x14ac:dyDescent="0.2">
      <c r="A10" s="13">
        <v>8</v>
      </c>
      <c r="B10" t="s">
        <v>53</v>
      </c>
      <c r="C10" t="s">
        <v>30</v>
      </c>
      <c r="D10" t="s">
        <v>28</v>
      </c>
      <c r="E10">
        <v>48</v>
      </c>
      <c r="F10">
        <v>0</v>
      </c>
      <c r="G10">
        <v>49</v>
      </c>
      <c r="H10">
        <v>0</v>
      </c>
      <c r="I10">
        <v>0</v>
      </c>
      <c r="J10">
        <v>0</v>
      </c>
      <c r="K10">
        <v>0</v>
      </c>
      <c r="L10">
        <v>0</v>
      </c>
      <c r="M10">
        <v>48</v>
      </c>
      <c r="N10">
        <v>0</v>
      </c>
      <c r="O10">
        <v>0</v>
      </c>
      <c r="P10">
        <v>0</v>
      </c>
      <c r="Q10">
        <v>0</v>
      </c>
      <c r="R10">
        <v>0</v>
      </c>
      <c r="S10" s="13">
        <f t="shared" si="0"/>
        <v>145</v>
      </c>
      <c r="T10" s="13">
        <v>3</v>
      </c>
    </row>
    <row r="11" spans="1:20" x14ac:dyDescent="0.2">
      <c r="A11" s="13">
        <v>9</v>
      </c>
      <c r="B11" t="s">
        <v>54</v>
      </c>
      <c r="C11" t="s">
        <v>30</v>
      </c>
      <c r="D11" t="s">
        <v>28</v>
      </c>
      <c r="E11">
        <v>46</v>
      </c>
      <c r="F11">
        <v>0</v>
      </c>
      <c r="G11">
        <v>0</v>
      </c>
      <c r="H11">
        <v>0</v>
      </c>
      <c r="I11">
        <v>0</v>
      </c>
      <c r="J11">
        <v>50</v>
      </c>
      <c r="K11">
        <v>0</v>
      </c>
      <c r="L11">
        <v>0</v>
      </c>
      <c r="M11">
        <v>46</v>
      </c>
      <c r="N11">
        <v>0</v>
      </c>
      <c r="O11">
        <v>0</v>
      </c>
      <c r="P11">
        <v>0</v>
      </c>
      <c r="Q11">
        <v>0</v>
      </c>
      <c r="R11">
        <v>0</v>
      </c>
      <c r="S11" s="13">
        <f t="shared" si="0"/>
        <v>142</v>
      </c>
      <c r="T11" s="13">
        <f t="shared" ref="T11:T42" si="1">COUNTIF(E11:R11,"&gt;0")</f>
        <v>3</v>
      </c>
    </row>
    <row r="12" spans="1:20" x14ac:dyDescent="0.2">
      <c r="A12" s="13">
        <v>10</v>
      </c>
      <c r="B12" t="s">
        <v>131</v>
      </c>
      <c r="C12" t="s">
        <v>56</v>
      </c>
      <c r="D12" t="s">
        <v>28</v>
      </c>
      <c r="E12">
        <v>45</v>
      </c>
      <c r="F12">
        <v>0</v>
      </c>
      <c r="G12">
        <v>48</v>
      </c>
      <c r="H12">
        <v>0</v>
      </c>
      <c r="I12">
        <v>44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 s="13">
        <f t="shared" si="0"/>
        <v>137</v>
      </c>
      <c r="T12" s="13">
        <f t="shared" si="1"/>
        <v>3</v>
      </c>
    </row>
    <row r="13" spans="1:20" x14ac:dyDescent="0.2">
      <c r="A13" s="13">
        <v>11</v>
      </c>
      <c r="B13" t="s">
        <v>57</v>
      </c>
      <c r="C13" t="s">
        <v>30</v>
      </c>
      <c r="D13" t="s">
        <v>28</v>
      </c>
      <c r="E13">
        <v>28</v>
      </c>
      <c r="F13">
        <v>46</v>
      </c>
      <c r="G13">
        <v>38</v>
      </c>
      <c r="H13">
        <v>0</v>
      </c>
      <c r="I13">
        <v>23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 s="13">
        <f t="shared" si="0"/>
        <v>135</v>
      </c>
      <c r="T13" s="13">
        <f t="shared" si="1"/>
        <v>4</v>
      </c>
    </row>
    <row r="14" spans="1:20" x14ac:dyDescent="0.2">
      <c r="A14" s="13">
        <v>12</v>
      </c>
      <c r="B14" t="s">
        <v>137</v>
      </c>
      <c r="C14" t="s">
        <v>77</v>
      </c>
      <c r="D14" t="s">
        <v>28</v>
      </c>
      <c r="E14">
        <v>40</v>
      </c>
      <c r="F14">
        <v>48</v>
      </c>
      <c r="G14">
        <v>0</v>
      </c>
      <c r="H14">
        <v>0</v>
      </c>
      <c r="I14">
        <v>37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 s="13">
        <f t="shared" si="0"/>
        <v>125</v>
      </c>
      <c r="T14" s="13">
        <f t="shared" si="1"/>
        <v>3</v>
      </c>
    </row>
    <row r="15" spans="1:20" x14ac:dyDescent="0.2">
      <c r="A15" s="13">
        <v>13</v>
      </c>
      <c r="B15" t="s">
        <v>434</v>
      </c>
      <c r="C15" t="s">
        <v>30</v>
      </c>
      <c r="D15" t="s">
        <v>28</v>
      </c>
      <c r="E15">
        <v>0</v>
      </c>
      <c r="F15">
        <v>0</v>
      </c>
      <c r="G15">
        <v>0</v>
      </c>
      <c r="H15">
        <v>0</v>
      </c>
      <c r="I15">
        <v>30</v>
      </c>
      <c r="J15">
        <v>48</v>
      </c>
      <c r="K15">
        <v>0</v>
      </c>
      <c r="L15">
        <v>45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 s="13">
        <f t="shared" si="0"/>
        <v>123</v>
      </c>
      <c r="T15" s="13">
        <f t="shared" si="1"/>
        <v>3</v>
      </c>
    </row>
    <row r="16" spans="1:20" x14ac:dyDescent="0.2">
      <c r="A16" s="13">
        <v>14</v>
      </c>
      <c r="B16" t="s">
        <v>146</v>
      </c>
      <c r="C16" t="s">
        <v>35</v>
      </c>
      <c r="D16" t="s">
        <v>28</v>
      </c>
      <c r="E16">
        <v>33</v>
      </c>
      <c r="F16">
        <v>0</v>
      </c>
      <c r="G16">
        <v>0</v>
      </c>
      <c r="H16">
        <v>44</v>
      </c>
      <c r="I16">
        <v>0</v>
      </c>
      <c r="J16">
        <v>0</v>
      </c>
      <c r="K16">
        <v>0</v>
      </c>
      <c r="L16">
        <v>0</v>
      </c>
      <c r="M16">
        <v>41</v>
      </c>
      <c r="N16">
        <v>0</v>
      </c>
      <c r="O16">
        <v>0</v>
      </c>
      <c r="P16">
        <v>0</v>
      </c>
      <c r="Q16">
        <v>0</v>
      </c>
      <c r="R16">
        <v>0</v>
      </c>
      <c r="S16" s="13">
        <f t="shared" si="0"/>
        <v>118</v>
      </c>
      <c r="T16" s="13">
        <f t="shared" si="1"/>
        <v>3</v>
      </c>
    </row>
    <row r="17" spans="1:20" x14ac:dyDescent="0.2">
      <c r="A17" s="13">
        <v>15</v>
      </c>
      <c r="B17" t="s">
        <v>143</v>
      </c>
      <c r="C17" t="s">
        <v>30</v>
      </c>
      <c r="D17" t="s">
        <v>28</v>
      </c>
      <c r="E17">
        <v>34</v>
      </c>
      <c r="F17">
        <v>0</v>
      </c>
      <c r="G17">
        <v>41</v>
      </c>
      <c r="H17">
        <v>0</v>
      </c>
      <c r="I17">
        <v>0</v>
      </c>
      <c r="J17">
        <v>0</v>
      </c>
      <c r="K17">
        <v>0</v>
      </c>
      <c r="L17">
        <v>0</v>
      </c>
      <c r="M17">
        <v>42</v>
      </c>
      <c r="N17">
        <v>0</v>
      </c>
      <c r="O17">
        <v>0</v>
      </c>
      <c r="P17">
        <v>0</v>
      </c>
      <c r="Q17">
        <v>0</v>
      </c>
      <c r="R17">
        <v>0</v>
      </c>
      <c r="S17" s="13">
        <f t="shared" si="0"/>
        <v>117</v>
      </c>
      <c r="T17" s="13">
        <f t="shared" si="1"/>
        <v>3</v>
      </c>
    </row>
    <row r="18" spans="1:20" x14ac:dyDescent="0.2">
      <c r="A18" s="13">
        <v>16</v>
      </c>
      <c r="B18" t="s">
        <v>55</v>
      </c>
      <c r="C18" t="s">
        <v>56</v>
      </c>
      <c r="D18" t="s">
        <v>28</v>
      </c>
      <c r="E18">
        <v>32</v>
      </c>
      <c r="F18">
        <v>0</v>
      </c>
      <c r="G18">
        <v>39</v>
      </c>
      <c r="H18">
        <v>0</v>
      </c>
      <c r="I18">
        <v>33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 s="13">
        <f t="shared" si="0"/>
        <v>104</v>
      </c>
      <c r="T18" s="13">
        <f t="shared" si="1"/>
        <v>3</v>
      </c>
    </row>
    <row r="19" spans="1:20" x14ac:dyDescent="0.2">
      <c r="A19" s="13">
        <v>17</v>
      </c>
      <c r="B19" t="s">
        <v>291</v>
      </c>
      <c r="C19" t="s">
        <v>32</v>
      </c>
      <c r="D19" t="s">
        <v>28</v>
      </c>
      <c r="E19">
        <v>0</v>
      </c>
      <c r="F19">
        <v>0</v>
      </c>
      <c r="G19">
        <v>36</v>
      </c>
      <c r="H19">
        <v>41</v>
      </c>
      <c r="I19">
        <v>21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 s="13">
        <f t="shared" si="0"/>
        <v>98</v>
      </c>
      <c r="T19" s="13">
        <f t="shared" si="1"/>
        <v>3</v>
      </c>
    </row>
    <row r="20" spans="1:20" x14ac:dyDescent="0.2">
      <c r="A20" s="13">
        <v>18</v>
      </c>
      <c r="B20" t="s">
        <v>413</v>
      </c>
      <c r="C20" t="s">
        <v>27</v>
      </c>
      <c r="D20" t="s">
        <v>28</v>
      </c>
      <c r="E20">
        <v>0</v>
      </c>
      <c r="F20">
        <v>0</v>
      </c>
      <c r="G20">
        <v>0</v>
      </c>
      <c r="H20">
        <v>0</v>
      </c>
      <c r="I20">
        <v>48</v>
      </c>
      <c r="J20">
        <v>0</v>
      </c>
      <c r="K20">
        <v>50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 s="13">
        <f t="shared" si="0"/>
        <v>98</v>
      </c>
      <c r="T20" s="13">
        <f t="shared" si="1"/>
        <v>2</v>
      </c>
    </row>
    <row r="21" spans="1:20" x14ac:dyDescent="0.2">
      <c r="A21" s="13">
        <v>19</v>
      </c>
      <c r="B21" t="s">
        <v>542</v>
      </c>
      <c r="C21" t="s">
        <v>30</v>
      </c>
      <c r="D21" t="s">
        <v>28</v>
      </c>
      <c r="E21">
        <v>0</v>
      </c>
      <c r="F21">
        <v>0</v>
      </c>
      <c r="G21">
        <v>0</v>
      </c>
      <c r="H21">
        <v>0</v>
      </c>
      <c r="I21">
        <v>0</v>
      </c>
      <c r="J21">
        <v>47</v>
      </c>
      <c r="K21">
        <v>0</v>
      </c>
      <c r="L21">
        <v>0</v>
      </c>
      <c r="M21">
        <v>0</v>
      </c>
      <c r="N21">
        <v>0</v>
      </c>
      <c r="O21">
        <v>50</v>
      </c>
      <c r="P21">
        <v>0</v>
      </c>
      <c r="Q21">
        <v>0</v>
      </c>
      <c r="R21">
        <v>0</v>
      </c>
      <c r="S21" s="13">
        <f t="shared" si="0"/>
        <v>97</v>
      </c>
      <c r="T21" s="13">
        <f t="shared" si="1"/>
        <v>2</v>
      </c>
    </row>
    <row r="22" spans="1:20" x14ac:dyDescent="0.2">
      <c r="A22" s="13">
        <v>20</v>
      </c>
      <c r="B22" t="s">
        <v>319</v>
      </c>
      <c r="C22" t="s">
        <v>27</v>
      </c>
      <c r="D22" t="s">
        <v>28</v>
      </c>
      <c r="E22">
        <v>0</v>
      </c>
      <c r="F22">
        <v>0</v>
      </c>
      <c r="G22">
        <v>0</v>
      </c>
      <c r="H22">
        <v>49</v>
      </c>
      <c r="I22">
        <v>46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 s="13">
        <f t="shared" si="0"/>
        <v>95</v>
      </c>
      <c r="T22" s="13">
        <f t="shared" si="1"/>
        <v>2</v>
      </c>
    </row>
    <row r="23" spans="1:20" x14ac:dyDescent="0.2">
      <c r="A23" s="13">
        <v>21</v>
      </c>
      <c r="B23" t="s">
        <v>694</v>
      </c>
      <c r="C23" t="s">
        <v>35</v>
      </c>
      <c r="D23" t="s">
        <v>28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46</v>
      </c>
      <c r="Q23">
        <v>46</v>
      </c>
      <c r="R23">
        <v>0</v>
      </c>
      <c r="S23" s="13">
        <f t="shared" si="0"/>
        <v>92</v>
      </c>
      <c r="T23" s="13">
        <f t="shared" si="1"/>
        <v>2</v>
      </c>
    </row>
    <row r="24" spans="1:20" x14ac:dyDescent="0.2">
      <c r="A24" s="13">
        <v>22</v>
      </c>
      <c r="B24" t="s">
        <v>65</v>
      </c>
      <c r="C24" t="s">
        <v>30</v>
      </c>
      <c r="D24" t="s">
        <v>28</v>
      </c>
      <c r="E24">
        <v>42</v>
      </c>
      <c r="F24">
        <v>0</v>
      </c>
      <c r="G24">
        <v>0</v>
      </c>
      <c r="H24">
        <v>46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 s="13">
        <f t="shared" si="0"/>
        <v>88</v>
      </c>
      <c r="T24" s="13">
        <f t="shared" si="1"/>
        <v>2</v>
      </c>
    </row>
    <row r="25" spans="1:20" x14ac:dyDescent="0.2">
      <c r="A25" s="13">
        <v>23</v>
      </c>
      <c r="B25" t="s">
        <v>283</v>
      </c>
      <c r="C25" t="s">
        <v>30</v>
      </c>
      <c r="D25" t="s">
        <v>28</v>
      </c>
      <c r="E25">
        <v>0</v>
      </c>
      <c r="F25">
        <v>0</v>
      </c>
      <c r="G25">
        <v>43</v>
      </c>
      <c r="H25">
        <v>45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 s="13">
        <f t="shared" si="0"/>
        <v>88</v>
      </c>
      <c r="T25" s="13">
        <f t="shared" si="1"/>
        <v>2</v>
      </c>
    </row>
    <row r="26" spans="1:20" x14ac:dyDescent="0.2">
      <c r="A26" s="13">
        <v>24</v>
      </c>
      <c r="B26" t="s">
        <v>417</v>
      </c>
      <c r="C26" t="s">
        <v>35</v>
      </c>
      <c r="D26" t="s">
        <v>28</v>
      </c>
      <c r="E26">
        <v>0</v>
      </c>
      <c r="F26">
        <v>0</v>
      </c>
      <c r="G26">
        <v>0</v>
      </c>
      <c r="H26">
        <v>0</v>
      </c>
      <c r="I26">
        <v>43</v>
      </c>
      <c r="J26">
        <v>0</v>
      </c>
      <c r="K26">
        <v>0</v>
      </c>
      <c r="L26">
        <v>0</v>
      </c>
      <c r="M26">
        <v>44</v>
      </c>
      <c r="N26">
        <v>0</v>
      </c>
      <c r="O26">
        <v>0</v>
      </c>
      <c r="P26">
        <v>0</v>
      </c>
      <c r="Q26">
        <v>0</v>
      </c>
      <c r="R26">
        <v>0</v>
      </c>
      <c r="S26" s="13">
        <f t="shared" si="0"/>
        <v>87</v>
      </c>
      <c r="T26" s="13">
        <f t="shared" si="1"/>
        <v>2</v>
      </c>
    </row>
    <row r="27" spans="1:20" x14ac:dyDescent="0.2">
      <c r="A27" s="13">
        <v>25</v>
      </c>
      <c r="B27" t="s">
        <v>422</v>
      </c>
      <c r="C27" t="s">
        <v>77</v>
      </c>
      <c r="D27" t="s">
        <v>28</v>
      </c>
      <c r="E27">
        <v>0</v>
      </c>
      <c r="F27">
        <v>0</v>
      </c>
      <c r="G27">
        <v>0</v>
      </c>
      <c r="H27">
        <v>0</v>
      </c>
      <c r="I27">
        <v>40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47</v>
      </c>
      <c r="R27">
        <v>0</v>
      </c>
      <c r="S27" s="13">
        <f t="shared" si="0"/>
        <v>87</v>
      </c>
      <c r="T27" s="13">
        <f t="shared" si="1"/>
        <v>2</v>
      </c>
    </row>
    <row r="28" spans="1:20" x14ac:dyDescent="0.2">
      <c r="A28" s="13">
        <v>26</v>
      </c>
      <c r="B28" t="s">
        <v>136</v>
      </c>
      <c r="C28" t="s">
        <v>56</v>
      </c>
      <c r="D28" t="s">
        <v>28</v>
      </c>
      <c r="E28">
        <v>41</v>
      </c>
      <c r="F28">
        <v>0</v>
      </c>
      <c r="G28">
        <v>44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 s="13">
        <f t="shared" si="0"/>
        <v>85</v>
      </c>
      <c r="T28" s="13">
        <f t="shared" si="1"/>
        <v>2</v>
      </c>
    </row>
    <row r="29" spans="1:20" x14ac:dyDescent="0.2">
      <c r="A29" s="13">
        <v>27</v>
      </c>
      <c r="B29" t="s">
        <v>99</v>
      </c>
      <c r="C29" t="s">
        <v>30</v>
      </c>
      <c r="D29" t="s">
        <v>28</v>
      </c>
      <c r="E29">
        <v>39</v>
      </c>
      <c r="F29">
        <v>0</v>
      </c>
      <c r="G29">
        <v>45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 s="13">
        <f t="shared" si="0"/>
        <v>84</v>
      </c>
      <c r="T29" s="13">
        <f t="shared" si="1"/>
        <v>2</v>
      </c>
    </row>
    <row r="30" spans="1:20" x14ac:dyDescent="0.2">
      <c r="A30" s="13">
        <v>28</v>
      </c>
      <c r="B30" t="s">
        <v>567</v>
      </c>
      <c r="C30" t="s">
        <v>30</v>
      </c>
      <c r="D30" t="s">
        <v>28</v>
      </c>
      <c r="E30">
        <v>36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48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 s="13">
        <f t="shared" si="0"/>
        <v>84</v>
      </c>
      <c r="T30" s="13">
        <f t="shared" si="1"/>
        <v>2</v>
      </c>
    </row>
    <row r="31" spans="1:20" x14ac:dyDescent="0.2">
      <c r="A31" s="13">
        <v>29</v>
      </c>
      <c r="B31" t="s">
        <v>63</v>
      </c>
      <c r="C31" t="s">
        <v>30</v>
      </c>
      <c r="D31" t="s">
        <v>28</v>
      </c>
      <c r="E31">
        <v>35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47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 s="13">
        <f t="shared" si="0"/>
        <v>82</v>
      </c>
      <c r="T31" s="13">
        <f t="shared" si="1"/>
        <v>2</v>
      </c>
    </row>
    <row r="32" spans="1:20" x14ac:dyDescent="0.2">
      <c r="A32" s="13">
        <v>30</v>
      </c>
      <c r="B32" t="s">
        <v>250</v>
      </c>
      <c r="C32" t="s">
        <v>30</v>
      </c>
      <c r="D32" t="s">
        <v>28</v>
      </c>
      <c r="E32">
        <v>0</v>
      </c>
      <c r="F32">
        <v>47</v>
      </c>
      <c r="G32">
        <v>0</v>
      </c>
      <c r="H32">
        <v>0</v>
      </c>
      <c r="I32">
        <v>35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 s="13">
        <f t="shared" si="0"/>
        <v>82</v>
      </c>
      <c r="T32" s="13">
        <f t="shared" si="1"/>
        <v>2</v>
      </c>
    </row>
    <row r="33" spans="1:20" x14ac:dyDescent="0.2">
      <c r="A33" s="13">
        <v>31</v>
      </c>
      <c r="B33" t="s">
        <v>353</v>
      </c>
      <c r="C33" t="s">
        <v>30</v>
      </c>
      <c r="D33" t="s">
        <v>28</v>
      </c>
      <c r="E33">
        <v>0</v>
      </c>
      <c r="F33">
        <v>0</v>
      </c>
      <c r="G33">
        <v>0</v>
      </c>
      <c r="H33">
        <v>38</v>
      </c>
      <c r="I33">
        <v>0</v>
      </c>
      <c r="J33">
        <v>0</v>
      </c>
      <c r="K33">
        <v>0</v>
      </c>
      <c r="L33">
        <v>43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 s="13">
        <f t="shared" si="0"/>
        <v>81</v>
      </c>
      <c r="T33" s="13">
        <f t="shared" si="1"/>
        <v>2</v>
      </c>
    </row>
    <row r="34" spans="1:20" x14ac:dyDescent="0.2">
      <c r="A34" s="13">
        <v>32</v>
      </c>
      <c r="B34" t="s">
        <v>407</v>
      </c>
      <c r="C34" t="s">
        <v>38</v>
      </c>
      <c r="D34" t="s">
        <v>28</v>
      </c>
      <c r="E34">
        <v>0</v>
      </c>
      <c r="F34">
        <v>0</v>
      </c>
      <c r="G34">
        <v>0</v>
      </c>
      <c r="H34">
        <v>43</v>
      </c>
      <c r="I34">
        <v>31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 s="13">
        <f t="shared" si="0"/>
        <v>74</v>
      </c>
      <c r="T34" s="13">
        <f t="shared" si="1"/>
        <v>2</v>
      </c>
    </row>
    <row r="35" spans="1:20" x14ac:dyDescent="0.2">
      <c r="A35" s="13">
        <v>33</v>
      </c>
      <c r="B35" t="s">
        <v>438</v>
      </c>
      <c r="C35" t="s">
        <v>27</v>
      </c>
      <c r="D35" t="s">
        <v>28</v>
      </c>
      <c r="E35">
        <v>0</v>
      </c>
      <c r="F35">
        <v>0</v>
      </c>
      <c r="G35">
        <v>0</v>
      </c>
      <c r="H35">
        <v>0</v>
      </c>
      <c r="I35">
        <v>28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44</v>
      </c>
      <c r="Q35">
        <v>0</v>
      </c>
      <c r="R35">
        <v>0</v>
      </c>
      <c r="S35" s="13">
        <f t="shared" ref="S35:S66" si="2">SUM(E35:R35)</f>
        <v>72</v>
      </c>
      <c r="T35" s="13">
        <f t="shared" si="1"/>
        <v>2</v>
      </c>
    </row>
    <row r="36" spans="1:20" x14ac:dyDescent="0.2">
      <c r="A36" s="13">
        <v>34</v>
      </c>
      <c r="B36" t="s">
        <v>107</v>
      </c>
      <c r="C36" t="s">
        <v>30</v>
      </c>
      <c r="D36" t="s">
        <v>28</v>
      </c>
      <c r="E36">
        <v>29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39</v>
      </c>
      <c r="N36">
        <v>0</v>
      </c>
      <c r="O36">
        <v>0</v>
      </c>
      <c r="P36">
        <v>0</v>
      </c>
      <c r="Q36">
        <v>0</v>
      </c>
      <c r="R36">
        <v>0</v>
      </c>
      <c r="S36" s="13">
        <f t="shared" si="2"/>
        <v>68</v>
      </c>
      <c r="T36" s="13">
        <f t="shared" si="1"/>
        <v>2</v>
      </c>
    </row>
    <row r="37" spans="1:20" x14ac:dyDescent="0.2">
      <c r="A37" s="13">
        <v>35</v>
      </c>
      <c r="B37" t="s">
        <v>324</v>
      </c>
      <c r="C37" t="s">
        <v>35</v>
      </c>
      <c r="D37" t="s">
        <v>28</v>
      </c>
      <c r="E37">
        <v>0</v>
      </c>
      <c r="F37">
        <v>0</v>
      </c>
      <c r="G37">
        <v>0</v>
      </c>
      <c r="H37">
        <v>42</v>
      </c>
      <c r="I37">
        <v>25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 s="13">
        <f t="shared" si="2"/>
        <v>67</v>
      </c>
      <c r="T37" s="13">
        <f t="shared" si="1"/>
        <v>2</v>
      </c>
    </row>
    <row r="38" spans="1:20" x14ac:dyDescent="0.2">
      <c r="A38" s="13">
        <v>36</v>
      </c>
      <c r="B38" t="s">
        <v>147</v>
      </c>
      <c r="C38" t="s">
        <v>30</v>
      </c>
      <c r="D38" t="s">
        <v>28</v>
      </c>
      <c r="E38">
        <v>31</v>
      </c>
      <c r="F38">
        <v>0</v>
      </c>
      <c r="G38">
        <v>35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 s="13">
        <f t="shared" si="2"/>
        <v>66</v>
      </c>
      <c r="T38" s="13">
        <f t="shared" si="1"/>
        <v>2</v>
      </c>
    </row>
    <row r="39" spans="1:20" x14ac:dyDescent="0.2">
      <c r="A39" s="13">
        <v>37</v>
      </c>
      <c r="B39" t="s">
        <v>106</v>
      </c>
      <c r="C39" t="s">
        <v>27</v>
      </c>
      <c r="D39" t="s">
        <v>28</v>
      </c>
      <c r="E39">
        <v>26</v>
      </c>
      <c r="F39">
        <v>0</v>
      </c>
      <c r="G39">
        <v>0</v>
      </c>
      <c r="H39">
        <v>40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 s="13">
        <f t="shared" si="2"/>
        <v>66</v>
      </c>
      <c r="T39" s="13">
        <f t="shared" si="1"/>
        <v>2</v>
      </c>
    </row>
    <row r="40" spans="1:20" x14ac:dyDescent="0.2">
      <c r="A40" s="13">
        <v>38</v>
      </c>
      <c r="B40" t="s">
        <v>452</v>
      </c>
      <c r="C40" t="s">
        <v>77</v>
      </c>
      <c r="D40" t="s">
        <v>28</v>
      </c>
      <c r="E40">
        <v>0</v>
      </c>
      <c r="F40">
        <v>0</v>
      </c>
      <c r="G40">
        <v>0</v>
      </c>
      <c r="H40">
        <v>0</v>
      </c>
      <c r="I40">
        <v>19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45</v>
      </c>
      <c r="Q40">
        <v>0</v>
      </c>
      <c r="R40">
        <v>0</v>
      </c>
      <c r="S40" s="13">
        <f t="shared" si="2"/>
        <v>64</v>
      </c>
      <c r="T40" s="13">
        <f t="shared" si="1"/>
        <v>2</v>
      </c>
    </row>
    <row r="41" spans="1:20" x14ac:dyDescent="0.2">
      <c r="A41" s="13">
        <v>39</v>
      </c>
      <c r="B41" t="s">
        <v>458</v>
      </c>
      <c r="C41" t="s">
        <v>38</v>
      </c>
      <c r="D41" t="s">
        <v>28</v>
      </c>
      <c r="E41">
        <v>0</v>
      </c>
      <c r="F41">
        <v>0</v>
      </c>
      <c r="G41">
        <v>0</v>
      </c>
      <c r="H41">
        <v>0</v>
      </c>
      <c r="I41">
        <v>18</v>
      </c>
      <c r="J41">
        <v>46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 s="13">
        <f t="shared" si="2"/>
        <v>64</v>
      </c>
      <c r="T41" s="13">
        <f t="shared" si="1"/>
        <v>2</v>
      </c>
    </row>
    <row r="42" spans="1:20" x14ac:dyDescent="0.2">
      <c r="A42" s="13">
        <v>40</v>
      </c>
      <c r="B42" t="s">
        <v>69</v>
      </c>
      <c r="C42" t="s">
        <v>38</v>
      </c>
      <c r="D42" t="s">
        <v>28</v>
      </c>
      <c r="E42">
        <v>24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38</v>
      </c>
      <c r="N42">
        <v>0</v>
      </c>
      <c r="O42">
        <v>0</v>
      </c>
      <c r="P42">
        <v>0</v>
      </c>
      <c r="Q42">
        <v>0</v>
      </c>
      <c r="R42">
        <v>0</v>
      </c>
      <c r="S42" s="13">
        <f t="shared" si="2"/>
        <v>62</v>
      </c>
      <c r="T42" s="13">
        <f t="shared" si="1"/>
        <v>2</v>
      </c>
    </row>
    <row r="43" spans="1:20" x14ac:dyDescent="0.2">
      <c r="A43" s="13">
        <v>41</v>
      </c>
      <c r="B43" t="s">
        <v>435</v>
      </c>
      <c r="C43" t="s">
        <v>27</v>
      </c>
      <c r="D43" t="s">
        <v>28</v>
      </c>
      <c r="E43">
        <v>0</v>
      </c>
      <c r="F43">
        <v>0</v>
      </c>
      <c r="G43">
        <v>0</v>
      </c>
      <c r="H43">
        <v>0</v>
      </c>
      <c r="I43">
        <v>29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33</v>
      </c>
      <c r="R43">
        <v>0</v>
      </c>
      <c r="S43" s="13">
        <f t="shared" si="2"/>
        <v>62</v>
      </c>
      <c r="T43" s="13">
        <f t="shared" ref="T43:T74" si="3">COUNTIF(E43:R43,"&gt;0")</f>
        <v>2</v>
      </c>
    </row>
    <row r="44" spans="1:20" x14ac:dyDescent="0.2">
      <c r="A44" s="13">
        <v>42</v>
      </c>
      <c r="B44" t="s">
        <v>477</v>
      </c>
      <c r="C44" t="s">
        <v>77</v>
      </c>
      <c r="D44" t="s">
        <v>28</v>
      </c>
      <c r="E44">
        <v>0</v>
      </c>
      <c r="F44">
        <v>0</v>
      </c>
      <c r="G44">
        <v>0</v>
      </c>
      <c r="H44">
        <v>0</v>
      </c>
      <c r="I44">
        <v>13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42</v>
      </c>
      <c r="Q44">
        <v>0</v>
      </c>
      <c r="R44">
        <v>0</v>
      </c>
      <c r="S44" s="13">
        <f t="shared" si="2"/>
        <v>55</v>
      </c>
      <c r="T44" s="13">
        <f t="shared" si="3"/>
        <v>2</v>
      </c>
    </row>
    <row r="45" spans="1:20" x14ac:dyDescent="0.2">
      <c r="A45" s="13">
        <v>43</v>
      </c>
      <c r="B45" t="s">
        <v>467</v>
      </c>
      <c r="C45" t="s">
        <v>32</v>
      </c>
      <c r="D45" t="s">
        <v>28</v>
      </c>
      <c r="E45">
        <v>0</v>
      </c>
      <c r="F45">
        <v>0</v>
      </c>
      <c r="G45">
        <v>0</v>
      </c>
      <c r="H45">
        <v>0</v>
      </c>
      <c r="I45">
        <v>15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35</v>
      </c>
      <c r="R45">
        <v>0</v>
      </c>
      <c r="S45" s="36">
        <f t="shared" si="2"/>
        <v>50</v>
      </c>
      <c r="T45" s="36">
        <f t="shared" si="3"/>
        <v>2</v>
      </c>
    </row>
    <row r="46" spans="1:20" x14ac:dyDescent="0.2">
      <c r="A46" s="13">
        <v>44</v>
      </c>
      <c r="B46" t="s">
        <v>639</v>
      </c>
      <c r="C46" t="s">
        <v>77</v>
      </c>
      <c r="D46" t="s">
        <v>28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50</v>
      </c>
      <c r="O46">
        <v>0</v>
      </c>
      <c r="P46">
        <v>0</v>
      </c>
      <c r="Q46">
        <v>0</v>
      </c>
      <c r="R46">
        <v>0</v>
      </c>
      <c r="S46" s="13">
        <f t="shared" si="2"/>
        <v>50</v>
      </c>
      <c r="T46" s="13">
        <f t="shared" si="3"/>
        <v>1</v>
      </c>
    </row>
    <row r="47" spans="1:20" x14ac:dyDescent="0.2">
      <c r="A47" s="13">
        <v>45</v>
      </c>
      <c r="B47" t="s">
        <v>605</v>
      </c>
      <c r="C47" t="s">
        <v>25</v>
      </c>
      <c r="D47" t="s">
        <v>28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49</v>
      </c>
      <c r="N47">
        <v>0</v>
      </c>
      <c r="O47">
        <v>0</v>
      </c>
      <c r="P47">
        <v>0</v>
      </c>
      <c r="Q47">
        <v>0</v>
      </c>
      <c r="R47">
        <v>0</v>
      </c>
      <c r="S47" s="13">
        <f t="shared" si="2"/>
        <v>49</v>
      </c>
      <c r="T47" s="13">
        <f t="shared" si="3"/>
        <v>1</v>
      </c>
    </row>
    <row r="48" spans="1:20" x14ac:dyDescent="0.2">
      <c r="A48" s="13">
        <v>46</v>
      </c>
      <c r="B48" t="s">
        <v>640</v>
      </c>
      <c r="C48" t="s">
        <v>30</v>
      </c>
      <c r="D48" t="s">
        <v>28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49</v>
      </c>
      <c r="O48">
        <v>0</v>
      </c>
      <c r="P48">
        <v>0</v>
      </c>
      <c r="Q48">
        <v>0</v>
      </c>
      <c r="R48">
        <v>0</v>
      </c>
      <c r="S48" s="13">
        <f t="shared" si="2"/>
        <v>49</v>
      </c>
      <c r="T48" s="13">
        <f t="shared" si="3"/>
        <v>1</v>
      </c>
    </row>
    <row r="49" spans="1:20" x14ac:dyDescent="0.2">
      <c r="A49" s="13">
        <v>47</v>
      </c>
      <c r="B49" t="s">
        <v>643</v>
      </c>
      <c r="C49" t="s">
        <v>38</v>
      </c>
      <c r="D49" t="s">
        <v>28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49</v>
      </c>
      <c r="P49">
        <v>0</v>
      </c>
      <c r="Q49">
        <v>0</v>
      </c>
      <c r="R49">
        <v>0</v>
      </c>
      <c r="S49" s="13">
        <f t="shared" si="2"/>
        <v>49</v>
      </c>
      <c r="T49" s="13">
        <f t="shared" si="3"/>
        <v>1</v>
      </c>
    </row>
    <row r="50" spans="1:20" x14ac:dyDescent="0.2">
      <c r="A50" s="13">
        <v>48</v>
      </c>
      <c r="B50" t="s">
        <v>693</v>
      </c>
      <c r="C50" t="s">
        <v>77</v>
      </c>
      <c r="D50" t="s">
        <v>28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49</v>
      </c>
      <c r="Q50">
        <v>0</v>
      </c>
      <c r="R50">
        <v>0</v>
      </c>
      <c r="S50" s="13">
        <f t="shared" si="2"/>
        <v>49</v>
      </c>
      <c r="T50" s="13">
        <f t="shared" si="3"/>
        <v>1</v>
      </c>
    </row>
    <row r="51" spans="1:20" x14ac:dyDescent="0.2">
      <c r="A51" s="13">
        <v>49</v>
      </c>
      <c r="B51" t="s">
        <v>716</v>
      </c>
      <c r="C51" t="s">
        <v>27</v>
      </c>
      <c r="D51" t="s">
        <v>28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49</v>
      </c>
      <c r="R51">
        <v>0</v>
      </c>
      <c r="S51" s="13">
        <f t="shared" si="2"/>
        <v>49</v>
      </c>
      <c r="T51" s="13">
        <f t="shared" si="3"/>
        <v>1</v>
      </c>
    </row>
    <row r="52" spans="1:20" x14ac:dyDescent="0.2">
      <c r="A52" s="13">
        <v>50</v>
      </c>
      <c r="B52" t="s">
        <v>469</v>
      </c>
      <c r="C52" t="s">
        <v>77</v>
      </c>
      <c r="D52" t="s">
        <v>28</v>
      </c>
      <c r="E52">
        <v>0</v>
      </c>
      <c r="F52">
        <v>0</v>
      </c>
      <c r="G52">
        <v>0</v>
      </c>
      <c r="H52">
        <v>0</v>
      </c>
      <c r="I52">
        <v>14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34</v>
      </c>
      <c r="R52">
        <v>0</v>
      </c>
      <c r="S52" s="13">
        <f t="shared" si="2"/>
        <v>48</v>
      </c>
      <c r="T52" s="13">
        <f t="shared" si="3"/>
        <v>2</v>
      </c>
    </row>
    <row r="53" spans="1:20" x14ac:dyDescent="0.2">
      <c r="A53" s="13">
        <v>51</v>
      </c>
      <c r="B53" t="s">
        <v>641</v>
      </c>
      <c r="C53" t="s">
        <v>30</v>
      </c>
      <c r="D53" t="s">
        <v>28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48</v>
      </c>
      <c r="O53">
        <v>0</v>
      </c>
      <c r="P53">
        <v>0</v>
      </c>
      <c r="Q53">
        <v>0</v>
      </c>
      <c r="R53">
        <v>0</v>
      </c>
      <c r="S53" s="13">
        <f t="shared" si="2"/>
        <v>48</v>
      </c>
      <c r="T53" s="13">
        <f t="shared" si="3"/>
        <v>1</v>
      </c>
    </row>
    <row r="54" spans="1:20" x14ac:dyDescent="0.2">
      <c r="A54" s="13">
        <v>52</v>
      </c>
      <c r="B54" t="s">
        <v>717</v>
      </c>
      <c r="C54" t="s">
        <v>27</v>
      </c>
      <c r="D54" t="s">
        <v>28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48</v>
      </c>
      <c r="R54">
        <v>0</v>
      </c>
      <c r="S54" s="13">
        <f t="shared" si="2"/>
        <v>48</v>
      </c>
      <c r="T54" s="13">
        <f t="shared" si="3"/>
        <v>1</v>
      </c>
    </row>
    <row r="55" spans="1:20" x14ac:dyDescent="0.2">
      <c r="A55" s="13">
        <v>53</v>
      </c>
      <c r="B55" t="s">
        <v>414</v>
      </c>
      <c r="C55" t="s">
        <v>27</v>
      </c>
      <c r="D55" t="s">
        <v>28</v>
      </c>
      <c r="E55">
        <v>0</v>
      </c>
      <c r="F55">
        <v>0</v>
      </c>
      <c r="G55">
        <v>0</v>
      </c>
      <c r="H55">
        <v>0</v>
      </c>
      <c r="I55">
        <v>47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 s="13">
        <f t="shared" si="2"/>
        <v>47</v>
      </c>
      <c r="T55" s="13">
        <f t="shared" si="3"/>
        <v>1</v>
      </c>
    </row>
    <row r="56" spans="1:20" x14ac:dyDescent="0.2">
      <c r="A56" s="13">
        <v>54</v>
      </c>
      <c r="B56" t="s">
        <v>642</v>
      </c>
      <c r="C56" t="s">
        <v>38</v>
      </c>
      <c r="D56" t="s">
        <v>28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47</v>
      </c>
      <c r="O56">
        <v>0</v>
      </c>
      <c r="P56">
        <v>0</v>
      </c>
      <c r="Q56">
        <v>0</v>
      </c>
      <c r="R56">
        <v>0</v>
      </c>
      <c r="S56" s="13">
        <f t="shared" si="2"/>
        <v>47</v>
      </c>
      <c r="T56" s="13">
        <f t="shared" si="3"/>
        <v>1</v>
      </c>
    </row>
    <row r="57" spans="1:20" x14ac:dyDescent="0.2">
      <c r="A57" s="13">
        <v>55</v>
      </c>
      <c r="B57" t="s">
        <v>549</v>
      </c>
      <c r="C57" t="s">
        <v>30</v>
      </c>
      <c r="D57" t="s">
        <v>28</v>
      </c>
      <c r="E57">
        <v>0</v>
      </c>
      <c r="F57">
        <v>0</v>
      </c>
      <c r="G57">
        <v>0</v>
      </c>
      <c r="H57">
        <v>0</v>
      </c>
      <c r="I57">
        <v>0</v>
      </c>
      <c r="J57">
        <v>45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 s="13">
        <f t="shared" si="2"/>
        <v>45</v>
      </c>
      <c r="T57" s="13">
        <f t="shared" si="3"/>
        <v>1</v>
      </c>
    </row>
    <row r="58" spans="1:20" x14ac:dyDescent="0.2">
      <c r="A58" s="13">
        <v>56</v>
      </c>
      <c r="B58" t="s">
        <v>718</v>
      </c>
      <c r="C58" t="s">
        <v>77</v>
      </c>
      <c r="D58" t="s">
        <v>28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45</v>
      </c>
      <c r="R58">
        <v>0</v>
      </c>
      <c r="S58" s="13">
        <f t="shared" si="2"/>
        <v>45</v>
      </c>
      <c r="T58" s="13">
        <f t="shared" si="3"/>
        <v>1</v>
      </c>
    </row>
    <row r="59" spans="1:20" x14ac:dyDescent="0.2">
      <c r="A59" s="13">
        <v>57</v>
      </c>
      <c r="B59" t="s">
        <v>569</v>
      </c>
      <c r="C59" t="s">
        <v>30</v>
      </c>
      <c r="D59" t="s">
        <v>28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44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 s="13">
        <f t="shared" si="2"/>
        <v>44</v>
      </c>
      <c r="T59" s="13">
        <f t="shared" si="3"/>
        <v>1</v>
      </c>
    </row>
    <row r="60" spans="1:20" x14ac:dyDescent="0.2">
      <c r="A60" s="13">
        <v>58</v>
      </c>
      <c r="B60" t="s">
        <v>719</v>
      </c>
      <c r="C60" t="s">
        <v>30</v>
      </c>
      <c r="D60" t="s">
        <v>28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44</v>
      </c>
      <c r="R60">
        <v>0</v>
      </c>
      <c r="S60" s="13">
        <f t="shared" si="2"/>
        <v>44</v>
      </c>
      <c r="T60" s="13">
        <f t="shared" si="3"/>
        <v>1</v>
      </c>
    </row>
    <row r="61" spans="1:20" x14ac:dyDescent="0.2">
      <c r="A61" s="13">
        <v>59</v>
      </c>
      <c r="B61" t="s">
        <v>66</v>
      </c>
      <c r="C61" t="s">
        <v>30</v>
      </c>
      <c r="D61" t="s">
        <v>28</v>
      </c>
      <c r="E61">
        <v>43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 s="13">
        <f t="shared" si="2"/>
        <v>43</v>
      </c>
      <c r="T61" s="13">
        <f t="shared" si="3"/>
        <v>1</v>
      </c>
    </row>
    <row r="62" spans="1:20" x14ac:dyDescent="0.2">
      <c r="A62" s="13">
        <v>60</v>
      </c>
      <c r="B62" t="s">
        <v>606</v>
      </c>
      <c r="C62" t="s">
        <v>30</v>
      </c>
      <c r="D62" t="s">
        <v>28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43</v>
      </c>
      <c r="N62">
        <v>0</v>
      </c>
      <c r="O62">
        <v>0</v>
      </c>
      <c r="P62">
        <v>0</v>
      </c>
      <c r="Q62">
        <v>0</v>
      </c>
      <c r="R62">
        <v>0</v>
      </c>
      <c r="S62" s="13">
        <f t="shared" si="2"/>
        <v>43</v>
      </c>
      <c r="T62" s="13">
        <f t="shared" si="3"/>
        <v>1</v>
      </c>
    </row>
    <row r="63" spans="1:20" x14ac:dyDescent="0.2">
      <c r="A63" s="13">
        <v>61</v>
      </c>
      <c r="B63" t="s">
        <v>720</v>
      </c>
      <c r="C63" t="s">
        <v>27</v>
      </c>
      <c r="D63" t="s">
        <v>28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43</v>
      </c>
      <c r="R63">
        <v>0</v>
      </c>
      <c r="S63" s="13">
        <f t="shared" si="2"/>
        <v>43</v>
      </c>
      <c r="T63" s="13">
        <f t="shared" si="3"/>
        <v>1</v>
      </c>
    </row>
    <row r="64" spans="1:20" x14ac:dyDescent="0.2">
      <c r="A64" s="13">
        <v>62</v>
      </c>
      <c r="B64" t="s">
        <v>285</v>
      </c>
      <c r="C64" t="s">
        <v>30</v>
      </c>
      <c r="D64" t="s">
        <v>28</v>
      </c>
      <c r="E64">
        <v>0</v>
      </c>
      <c r="F64">
        <v>0</v>
      </c>
      <c r="G64">
        <v>42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 s="13">
        <f t="shared" si="2"/>
        <v>42</v>
      </c>
      <c r="T64" s="13">
        <f t="shared" si="3"/>
        <v>1</v>
      </c>
    </row>
    <row r="65" spans="1:20" x14ac:dyDescent="0.2">
      <c r="A65" s="13">
        <v>63</v>
      </c>
      <c r="B65" t="s">
        <v>721</v>
      </c>
      <c r="C65" t="s">
        <v>27</v>
      </c>
      <c r="D65" t="s">
        <v>28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42</v>
      </c>
      <c r="R65">
        <v>0</v>
      </c>
      <c r="S65" s="13">
        <f t="shared" si="2"/>
        <v>42</v>
      </c>
      <c r="T65" s="13">
        <f t="shared" si="3"/>
        <v>1</v>
      </c>
    </row>
    <row r="66" spans="1:20" x14ac:dyDescent="0.2">
      <c r="A66" s="13">
        <v>64</v>
      </c>
      <c r="B66" t="s">
        <v>722</v>
      </c>
      <c r="C66" t="s">
        <v>27</v>
      </c>
      <c r="D66" t="s">
        <v>28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41</v>
      </c>
      <c r="R66">
        <v>0</v>
      </c>
      <c r="S66" s="13">
        <f t="shared" si="2"/>
        <v>41</v>
      </c>
      <c r="T66" s="13">
        <f t="shared" si="3"/>
        <v>1</v>
      </c>
    </row>
    <row r="67" spans="1:20" x14ac:dyDescent="0.2">
      <c r="A67" s="13">
        <v>65</v>
      </c>
      <c r="B67" t="s">
        <v>288</v>
      </c>
      <c r="C67" t="s">
        <v>30</v>
      </c>
      <c r="D67" t="s">
        <v>28</v>
      </c>
      <c r="E67">
        <v>0</v>
      </c>
      <c r="F67">
        <v>0</v>
      </c>
      <c r="G67">
        <v>40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 s="13">
        <f t="shared" ref="S67:S91" si="4">SUM(E67:R67)</f>
        <v>40</v>
      </c>
      <c r="T67" s="13">
        <f t="shared" si="3"/>
        <v>1</v>
      </c>
    </row>
    <row r="68" spans="1:20" x14ac:dyDescent="0.2">
      <c r="A68" s="13">
        <v>66</v>
      </c>
      <c r="B68" t="s">
        <v>723</v>
      </c>
      <c r="C68" t="s">
        <v>27</v>
      </c>
      <c r="D68" t="s">
        <v>28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40</v>
      </c>
      <c r="R68">
        <v>0</v>
      </c>
      <c r="S68" s="13">
        <f t="shared" si="4"/>
        <v>40</v>
      </c>
      <c r="T68" s="13">
        <f t="shared" si="3"/>
        <v>1</v>
      </c>
    </row>
    <row r="69" spans="1:20" x14ac:dyDescent="0.2">
      <c r="A69" s="13">
        <v>67</v>
      </c>
      <c r="B69" t="s">
        <v>347</v>
      </c>
      <c r="C69" t="s">
        <v>27</v>
      </c>
      <c r="D69" t="s">
        <v>28</v>
      </c>
      <c r="E69">
        <v>0</v>
      </c>
      <c r="F69">
        <v>0</v>
      </c>
      <c r="G69">
        <v>0</v>
      </c>
      <c r="H69">
        <v>39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 s="13">
        <f t="shared" si="4"/>
        <v>39</v>
      </c>
      <c r="T69" s="13">
        <f t="shared" si="3"/>
        <v>1</v>
      </c>
    </row>
    <row r="70" spans="1:20" x14ac:dyDescent="0.2">
      <c r="A70" s="13">
        <v>68</v>
      </c>
      <c r="B70" t="s">
        <v>423</v>
      </c>
      <c r="C70" t="s">
        <v>56</v>
      </c>
      <c r="D70" t="s">
        <v>28</v>
      </c>
      <c r="E70">
        <v>0</v>
      </c>
      <c r="F70">
        <v>0</v>
      </c>
      <c r="G70">
        <v>0</v>
      </c>
      <c r="H70">
        <v>0</v>
      </c>
      <c r="I70">
        <v>39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 s="13">
        <f t="shared" si="4"/>
        <v>39</v>
      </c>
      <c r="T70" s="13">
        <f t="shared" si="3"/>
        <v>1</v>
      </c>
    </row>
    <row r="71" spans="1:20" x14ac:dyDescent="0.2">
      <c r="A71" s="13">
        <v>69</v>
      </c>
      <c r="B71" t="s">
        <v>724</v>
      </c>
      <c r="C71" t="s">
        <v>27</v>
      </c>
      <c r="D71" t="s">
        <v>28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39</v>
      </c>
      <c r="R71">
        <v>0</v>
      </c>
      <c r="S71" s="13">
        <f t="shared" si="4"/>
        <v>39</v>
      </c>
      <c r="T71" s="13">
        <f t="shared" si="3"/>
        <v>1</v>
      </c>
    </row>
    <row r="72" spans="1:20" x14ac:dyDescent="0.2">
      <c r="A72" s="13">
        <v>70</v>
      </c>
      <c r="B72" t="s">
        <v>426</v>
      </c>
      <c r="C72" t="s">
        <v>38</v>
      </c>
      <c r="D72" t="s">
        <v>28</v>
      </c>
      <c r="E72">
        <v>0</v>
      </c>
      <c r="F72">
        <v>0</v>
      </c>
      <c r="G72">
        <v>0</v>
      </c>
      <c r="H72">
        <v>0</v>
      </c>
      <c r="I72">
        <v>38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 s="13">
        <f t="shared" si="4"/>
        <v>38</v>
      </c>
      <c r="T72" s="13">
        <f t="shared" si="3"/>
        <v>1</v>
      </c>
    </row>
    <row r="73" spans="1:20" x14ac:dyDescent="0.2">
      <c r="A73" s="13">
        <v>71</v>
      </c>
      <c r="B73" t="s">
        <v>725</v>
      </c>
      <c r="C73" t="s">
        <v>27</v>
      </c>
      <c r="D73" t="s">
        <v>28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38</v>
      </c>
      <c r="R73">
        <v>0</v>
      </c>
      <c r="S73" s="13">
        <f t="shared" si="4"/>
        <v>38</v>
      </c>
      <c r="T73" s="13">
        <f t="shared" si="3"/>
        <v>1</v>
      </c>
    </row>
    <row r="74" spans="1:20" x14ac:dyDescent="0.2">
      <c r="A74" s="13">
        <v>72</v>
      </c>
      <c r="B74" t="s">
        <v>289</v>
      </c>
      <c r="C74" t="s">
        <v>77</v>
      </c>
      <c r="D74" t="s">
        <v>28</v>
      </c>
      <c r="E74">
        <v>0</v>
      </c>
      <c r="F74">
        <v>0</v>
      </c>
      <c r="G74">
        <v>37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 s="13">
        <f t="shared" si="4"/>
        <v>37</v>
      </c>
      <c r="T74" s="13">
        <f t="shared" si="3"/>
        <v>1</v>
      </c>
    </row>
    <row r="75" spans="1:20" x14ac:dyDescent="0.2">
      <c r="A75" s="13">
        <v>73</v>
      </c>
      <c r="B75" t="s">
        <v>357</v>
      </c>
      <c r="C75" t="s">
        <v>32</v>
      </c>
      <c r="D75" t="s">
        <v>28</v>
      </c>
      <c r="E75">
        <v>0</v>
      </c>
      <c r="F75">
        <v>0</v>
      </c>
      <c r="G75">
        <v>0</v>
      </c>
      <c r="H75">
        <v>37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 s="13">
        <f t="shared" si="4"/>
        <v>37</v>
      </c>
      <c r="T75" s="13">
        <f t="shared" ref="T75:T91" si="5">COUNTIF(E75:R75,"&gt;0")</f>
        <v>1</v>
      </c>
    </row>
    <row r="76" spans="1:20" x14ac:dyDescent="0.2">
      <c r="A76" s="13">
        <v>74</v>
      </c>
      <c r="B76" t="s">
        <v>726</v>
      </c>
      <c r="C76" t="s">
        <v>27</v>
      </c>
      <c r="D76" t="s">
        <v>28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37</v>
      </c>
      <c r="R76">
        <v>0</v>
      </c>
      <c r="S76" s="13">
        <f t="shared" si="4"/>
        <v>37</v>
      </c>
      <c r="T76" s="13">
        <f t="shared" si="5"/>
        <v>1</v>
      </c>
    </row>
    <row r="77" spans="1:20" x14ac:dyDescent="0.2">
      <c r="A77" s="13">
        <v>75</v>
      </c>
      <c r="B77" t="s">
        <v>428</v>
      </c>
      <c r="C77" t="s">
        <v>38</v>
      </c>
      <c r="D77" t="s">
        <v>28</v>
      </c>
      <c r="E77">
        <v>0</v>
      </c>
      <c r="F77">
        <v>0</v>
      </c>
      <c r="G77">
        <v>0</v>
      </c>
      <c r="H77">
        <v>0</v>
      </c>
      <c r="I77">
        <v>36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 s="13">
        <f t="shared" si="4"/>
        <v>36</v>
      </c>
      <c r="T77" s="13">
        <f t="shared" si="5"/>
        <v>1</v>
      </c>
    </row>
    <row r="78" spans="1:20" x14ac:dyDescent="0.2">
      <c r="A78" s="13">
        <v>76</v>
      </c>
      <c r="B78" t="s">
        <v>727</v>
      </c>
      <c r="C78" t="s">
        <v>32</v>
      </c>
      <c r="D78" t="s">
        <v>28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36</v>
      </c>
      <c r="R78">
        <v>0</v>
      </c>
      <c r="S78" s="13">
        <f t="shared" si="4"/>
        <v>36</v>
      </c>
      <c r="T78" s="13">
        <f t="shared" si="5"/>
        <v>1</v>
      </c>
    </row>
    <row r="79" spans="1:20" x14ac:dyDescent="0.2">
      <c r="A79" s="13">
        <v>77</v>
      </c>
      <c r="B79" t="s">
        <v>297</v>
      </c>
      <c r="C79" t="s">
        <v>56</v>
      </c>
      <c r="D79" t="s">
        <v>28</v>
      </c>
      <c r="E79">
        <v>0</v>
      </c>
      <c r="F79">
        <v>0</v>
      </c>
      <c r="G79">
        <v>34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 s="13">
        <f t="shared" si="4"/>
        <v>34</v>
      </c>
      <c r="T79" s="13">
        <f t="shared" si="5"/>
        <v>1</v>
      </c>
    </row>
    <row r="80" spans="1:20" x14ac:dyDescent="0.2">
      <c r="A80" s="13">
        <v>78</v>
      </c>
      <c r="B80" t="s">
        <v>433</v>
      </c>
      <c r="C80" t="s">
        <v>32</v>
      </c>
      <c r="D80" t="s">
        <v>28</v>
      </c>
      <c r="E80">
        <v>0</v>
      </c>
      <c r="F80">
        <v>0</v>
      </c>
      <c r="G80">
        <v>0</v>
      </c>
      <c r="H80">
        <v>0</v>
      </c>
      <c r="I80">
        <v>32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 s="13">
        <f t="shared" si="4"/>
        <v>32</v>
      </c>
      <c r="T80" s="13">
        <f t="shared" si="5"/>
        <v>1</v>
      </c>
    </row>
    <row r="81" spans="1:20" x14ac:dyDescent="0.2">
      <c r="A81" s="13">
        <v>79</v>
      </c>
      <c r="B81" t="s">
        <v>148</v>
      </c>
      <c r="C81" t="s">
        <v>30</v>
      </c>
      <c r="D81" t="s">
        <v>28</v>
      </c>
      <c r="E81">
        <v>30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 s="13">
        <f t="shared" si="4"/>
        <v>30</v>
      </c>
      <c r="T81" s="13">
        <f t="shared" si="5"/>
        <v>1</v>
      </c>
    </row>
    <row r="82" spans="1:20" x14ac:dyDescent="0.2">
      <c r="A82" s="13">
        <v>80</v>
      </c>
      <c r="B82" t="s">
        <v>153</v>
      </c>
      <c r="C82" t="s">
        <v>77</v>
      </c>
      <c r="D82" t="s">
        <v>28</v>
      </c>
      <c r="E82">
        <v>27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 s="13">
        <f t="shared" si="4"/>
        <v>27</v>
      </c>
      <c r="T82" s="13">
        <f t="shared" si="5"/>
        <v>1</v>
      </c>
    </row>
    <row r="83" spans="1:20" x14ac:dyDescent="0.2">
      <c r="A83" s="13">
        <v>81</v>
      </c>
      <c r="B83" t="s">
        <v>439</v>
      </c>
      <c r="C83" t="s">
        <v>77</v>
      </c>
      <c r="D83" t="s">
        <v>28</v>
      </c>
      <c r="E83">
        <v>0</v>
      </c>
      <c r="F83">
        <v>0</v>
      </c>
      <c r="G83">
        <v>0</v>
      </c>
      <c r="H83">
        <v>0</v>
      </c>
      <c r="I83">
        <v>27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 s="13">
        <f t="shared" si="4"/>
        <v>27</v>
      </c>
      <c r="T83" s="13">
        <f t="shared" si="5"/>
        <v>1</v>
      </c>
    </row>
    <row r="84" spans="1:20" x14ac:dyDescent="0.2">
      <c r="A84" s="13">
        <v>82</v>
      </c>
      <c r="B84" t="s">
        <v>165</v>
      </c>
      <c r="C84" t="s">
        <v>30</v>
      </c>
      <c r="D84" t="s">
        <v>28</v>
      </c>
      <c r="E84">
        <v>25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 s="13">
        <f t="shared" si="4"/>
        <v>25</v>
      </c>
      <c r="T84" s="13">
        <f t="shared" si="5"/>
        <v>1</v>
      </c>
    </row>
    <row r="85" spans="1:20" x14ac:dyDescent="0.2">
      <c r="A85" s="13">
        <v>83</v>
      </c>
      <c r="B85" t="s">
        <v>443</v>
      </c>
      <c r="C85" t="s">
        <v>32</v>
      </c>
      <c r="D85" t="s">
        <v>28</v>
      </c>
      <c r="E85">
        <v>0</v>
      </c>
      <c r="F85">
        <v>0</v>
      </c>
      <c r="G85">
        <v>0</v>
      </c>
      <c r="H85">
        <v>0</v>
      </c>
      <c r="I85">
        <v>24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 s="13">
        <f t="shared" si="4"/>
        <v>24</v>
      </c>
      <c r="T85" s="13">
        <f t="shared" si="5"/>
        <v>1</v>
      </c>
    </row>
    <row r="86" spans="1:20" x14ac:dyDescent="0.2">
      <c r="A86" s="13">
        <v>84</v>
      </c>
      <c r="B86" t="s">
        <v>173</v>
      </c>
      <c r="C86" t="s">
        <v>77</v>
      </c>
      <c r="D86" t="s">
        <v>28</v>
      </c>
      <c r="E86">
        <v>23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 s="13">
        <f t="shared" si="4"/>
        <v>23</v>
      </c>
      <c r="T86" s="13">
        <f t="shared" si="5"/>
        <v>1</v>
      </c>
    </row>
    <row r="87" spans="1:20" x14ac:dyDescent="0.2">
      <c r="A87" s="13">
        <v>85</v>
      </c>
      <c r="B87" t="s">
        <v>175</v>
      </c>
      <c r="C87" t="s">
        <v>77</v>
      </c>
      <c r="D87" t="s">
        <v>28</v>
      </c>
      <c r="E87">
        <v>22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 s="13">
        <f t="shared" si="4"/>
        <v>22</v>
      </c>
      <c r="T87" s="13">
        <f t="shared" si="5"/>
        <v>1</v>
      </c>
    </row>
    <row r="88" spans="1:20" x14ac:dyDescent="0.2">
      <c r="A88" s="13">
        <v>86</v>
      </c>
      <c r="B88" t="s">
        <v>445</v>
      </c>
      <c r="C88" t="s">
        <v>77</v>
      </c>
      <c r="D88" t="s">
        <v>28</v>
      </c>
      <c r="E88">
        <v>0</v>
      </c>
      <c r="F88">
        <v>0</v>
      </c>
      <c r="G88">
        <v>0</v>
      </c>
      <c r="H88">
        <v>0</v>
      </c>
      <c r="I88">
        <v>22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 s="13">
        <f t="shared" si="4"/>
        <v>22</v>
      </c>
      <c r="T88" s="13">
        <f t="shared" si="5"/>
        <v>1</v>
      </c>
    </row>
    <row r="89" spans="1:20" x14ac:dyDescent="0.2">
      <c r="A89" s="13">
        <v>87</v>
      </c>
      <c r="B89" t="s">
        <v>448</v>
      </c>
      <c r="C89" t="s">
        <v>38</v>
      </c>
      <c r="D89" t="s">
        <v>28</v>
      </c>
      <c r="E89">
        <v>0</v>
      </c>
      <c r="F89">
        <v>0</v>
      </c>
      <c r="G89">
        <v>0</v>
      </c>
      <c r="H89">
        <v>0</v>
      </c>
      <c r="I89">
        <v>20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 s="13">
        <f t="shared" si="4"/>
        <v>20</v>
      </c>
      <c r="T89" s="13">
        <f t="shared" si="5"/>
        <v>1</v>
      </c>
    </row>
    <row r="90" spans="1:20" x14ac:dyDescent="0.2">
      <c r="A90" s="13">
        <v>88</v>
      </c>
      <c r="B90" t="s">
        <v>459</v>
      </c>
      <c r="C90" t="s">
        <v>30</v>
      </c>
      <c r="D90" t="s">
        <v>28</v>
      </c>
      <c r="E90">
        <v>0</v>
      </c>
      <c r="F90">
        <v>0</v>
      </c>
      <c r="G90">
        <v>0</v>
      </c>
      <c r="H90">
        <v>0</v>
      </c>
      <c r="I90">
        <v>17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 s="13">
        <f t="shared" si="4"/>
        <v>17</v>
      </c>
      <c r="T90" s="13">
        <f t="shared" si="5"/>
        <v>1</v>
      </c>
    </row>
    <row r="91" spans="1:20" x14ac:dyDescent="0.2">
      <c r="A91" s="13">
        <v>89</v>
      </c>
      <c r="B91" t="s">
        <v>464</v>
      </c>
      <c r="C91" t="s">
        <v>35</v>
      </c>
      <c r="D91" t="s">
        <v>28</v>
      </c>
      <c r="E91">
        <v>0</v>
      </c>
      <c r="F91">
        <v>0</v>
      </c>
      <c r="G91">
        <v>0</v>
      </c>
      <c r="H91">
        <v>0</v>
      </c>
      <c r="I91">
        <v>16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 s="13">
        <f t="shared" si="4"/>
        <v>16</v>
      </c>
      <c r="T91" s="13">
        <f t="shared" si="5"/>
        <v>1</v>
      </c>
    </row>
  </sheetData>
  <sortState xmlns:xlrd2="http://schemas.microsoft.com/office/spreadsheetml/2017/richdata2" ref="A3:T91">
    <sortCondition descending="1" ref="S3:S9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80"/>
  <sheetViews>
    <sheetView workbookViewId="0">
      <selection activeCell="C27" sqref="C27"/>
    </sheetView>
  </sheetViews>
  <sheetFormatPr baseColWidth="10" defaultRowHeight="16" x14ac:dyDescent="0.2"/>
  <cols>
    <col min="1" max="1" width="9.6640625" style="13" customWidth="1"/>
    <col min="2" max="2" width="18" style="24" bestFit="1" customWidth="1"/>
    <col min="3" max="3" width="23.1640625" bestFit="1" customWidth="1"/>
    <col min="4" max="4" width="8.33203125" bestFit="1" customWidth="1"/>
    <col min="5" max="11" width="9.5" customWidth="1"/>
    <col min="12" max="12" width="10.33203125" customWidth="1"/>
    <col min="13" max="18" width="9.5" customWidth="1"/>
    <col min="19" max="20" width="10.83203125" style="13"/>
  </cols>
  <sheetData>
    <row r="1" spans="1:20" ht="31" x14ac:dyDescent="0.2">
      <c r="A1" s="32"/>
      <c r="B1" s="33" t="s">
        <v>0</v>
      </c>
      <c r="C1" s="33" t="s">
        <v>179</v>
      </c>
      <c r="D1" s="33" t="s">
        <v>1</v>
      </c>
      <c r="E1" s="34" t="s">
        <v>2</v>
      </c>
      <c r="F1" s="34" t="s">
        <v>3</v>
      </c>
      <c r="G1" s="34" t="s">
        <v>3</v>
      </c>
      <c r="H1" s="34" t="s">
        <v>3</v>
      </c>
      <c r="I1" s="34" t="s">
        <v>3</v>
      </c>
      <c r="J1" s="34" t="s">
        <v>3</v>
      </c>
      <c r="K1" s="34" t="s">
        <v>3</v>
      </c>
      <c r="L1" s="34" t="s">
        <v>3</v>
      </c>
      <c r="M1" s="34" t="s">
        <v>3</v>
      </c>
      <c r="N1" s="34" t="s">
        <v>3</v>
      </c>
      <c r="O1" s="34" t="s">
        <v>3</v>
      </c>
      <c r="P1" s="34" t="s">
        <v>3</v>
      </c>
      <c r="Q1" s="34"/>
      <c r="R1" s="34"/>
      <c r="S1" s="36"/>
      <c r="T1" s="36"/>
    </row>
    <row r="2" spans="1:20" ht="31" x14ac:dyDescent="0.2">
      <c r="A2" s="36" t="s">
        <v>4</v>
      </c>
      <c r="B2" s="35" t="s">
        <v>40</v>
      </c>
      <c r="C2" s="35" t="s">
        <v>41</v>
      </c>
      <c r="D2" s="35" t="s">
        <v>5</v>
      </c>
      <c r="E2" t="s">
        <v>43</v>
      </c>
      <c r="F2" t="s">
        <v>74</v>
      </c>
      <c r="G2" t="s">
        <v>44</v>
      </c>
      <c r="H2" t="s">
        <v>45</v>
      </c>
      <c r="I2" t="s">
        <v>39</v>
      </c>
      <c r="J2" t="s">
        <v>119</v>
      </c>
      <c r="K2" t="s">
        <v>120</v>
      </c>
      <c r="L2" t="s">
        <v>121</v>
      </c>
      <c r="M2" t="s">
        <v>75</v>
      </c>
      <c r="N2" t="s">
        <v>122</v>
      </c>
      <c r="O2" t="s">
        <v>62</v>
      </c>
      <c r="P2" t="s">
        <v>76</v>
      </c>
      <c r="Q2" t="s">
        <v>123</v>
      </c>
      <c r="R2" t="s">
        <v>124</v>
      </c>
      <c r="S2" s="34" t="s">
        <v>23</v>
      </c>
      <c r="T2" s="34" t="s">
        <v>24</v>
      </c>
    </row>
    <row r="3" spans="1:20" x14ac:dyDescent="0.2">
      <c r="A3" s="13">
        <v>1</v>
      </c>
      <c r="B3" t="s">
        <v>284</v>
      </c>
      <c r="C3" t="s">
        <v>32</v>
      </c>
      <c r="D3" t="s">
        <v>29</v>
      </c>
      <c r="E3">
        <v>0</v>
      </c>
      <c r="F3">
        <v>0</v>
      </c>
      <c r="G3" t="s">
        <v>609</v>
      </c>
      <c r="H3">
        <v>50</v>
      </c>
      <c r="I3">
        <v>50</v>
      </c>
      <c r="J3">
        <v>0</v>
      </c>
      <c r="K3">
        <v>50</v>
      </c>
      <c r="L3">
        <v>0</v>
      </c>
      <c r="M3">
        <v>50</v>
      </c>
      <c r="N3">
        <v>0</v>
      </c>
      <c r="O3">
        <v>0</v>
      </c>
      <c r="P3">
        <v>0</v>
      </c>
      <c r="Q3">
        <v>0</v>
      </c>
      <c r="R3">
        <v>0</v>
      </c>
      <c r="S3" s="13">
        <f t="shared" ref="S3:S34" si="0">SUM(E3:R3)</f>
        <v>200</v>
      </c>
      <c r="T3" s="13">
        <v>5</v>
      </c>
    </row>
    <row r="4" spans="1:20" x14ac:dyDescent="0.2">
      <c r="A4" s="13">
        <v>2</v>
      </c>
      <c r="B4" t="s">
        <v>437</v>
      </c>
      <c r="C4" t="s">
        <v>27</v>
      </c>
      <c r="D4" t="s">
        <v>29</v>
      </c>
      <c r="E4">
        <v>0</v>
      </c>
      <c r="F4">
        <v>0</v>
      </c>
      <c r="G4">
        <v>0</v>
      </c>
      <c r="H4">
        <v>0</v>
      </c>
      <c r="I4" t="s">
        <v>695</v>
      </c>
      <c r="J4">
        <v>49</v>
      </c>
      <c r="K4" t="s">
        <v>481</v>
      </c>
      <c r="L4">
        <v>48</v>
      </c>
      <c r="M4">
        <v>0</v>
      </c>
      <c r="N4">
        <v>0</v>
      </c>
      <c r="O4">
        <v>0</v>
      </c>
      <c r="P4">
        <v>50</v>
      </c>
      <c r="Q4">
        <v>49</v>
      </c>
      <c r="R4">
        <v>0</v>
      </c>
      <c r="S4" s="13">
        <f t="shared" si="0"/>
        <v>196</v>
      </c>
      <c r="T4" s="13">
        <v>6</v>
      </c>
    </row>
    <row r="5" spans="1:20" x14ac:dyDescent="0.2">
      <c r="A5" s="13">
        <v>3</v>
      </c>
      <c r="B5" t="s">
        <v>247</v>
      </c>
      <c r="C5" t="s">
        <v>38</v>
      </c>
      <c r="D5" t="s">
        <v>29</v>
      </c>
      <c r="E5">
        <v>0</v>
      </c>
      <c r="F5">
        <v>49</v>
      </c>
      <c r="G5">
        <v>0</v>
      </c>
      <c r="H5">
        <v>0</v>
      </c>
      <c r="I5" t="s">
        <v>481</v>
      </c>
      <c r="J5">
        <v>50</v>
      </c>
      <c r="K5">
        <v>0</v>
      </c>
      <c r="L5">
        <v>0</v>
      </c>
      <c r="M5">
        <v>49</v>
      </c>
      <c r="N5">
        <v>48</v>
      </c>
      <c r="O5">
        <v>0</v>
      </c>
      <c r="P5">
        <v>0</v>
      </c>
      <c r="Q5">
        <v>0</v>
      </c>
      <c r="R5">
        <v>0</v>
      </c>
      <c r="S5" s="13">
        <f t="shared" si="0"/>
        <v>196</v>
      </c>
      <c r="T5" s="13">
        <v>5</v>
      </c>
    </row>
    <row r="6" spans="1:20" x14ac:dyDescent="0.2">
      <c r="A6" s="13">
        <v>4</v>
      </c>
      <c r="B6" t="s">
        <v>322</v>
      </c>
      <c r="C6" t="s">
        <v>27</v>
      </c>
      <c r="D6" t="s">
        <v>29</v>
      </c>
      <c r="E6">
        <v>0</v>
      </c>
      <c r="F6">
        <v>0</v>
      </c>
      <c r="G6">
        <v>0</v>
      </c>
      <c r="H6" t="s">
        <v>568</v>
      </c>
      <c r="I6" t="s">
        <v>593</v>
      </c>
      <c r="J6">
        <v>48</v>
      </c>
      <c r="K6">
        <v>48</v>
      </c>
      <c r="L6">
        <v>0</v>
      </c>
      <c r="M6">
        <v>0</v>
      </c>
      <c r="N6" t="s">
        <v>644</v>
      </c>
      <c r="O6">
        <v>50</v>
      </c>
      <c r="P6">
        <v>49</v>
      </c>
      <c r="Q6">
        <v>0</v>
      </c>
      <c r="R6">
        <v>0</v>
      </c>
      <c r="S6" s="13">
        <f t="shared" si="0"/>
        <v>195</v>
      </c>
      <c r="T6" s="13">
        <v>7</v>
      </c>
    </row>
    <row r="7" spans="1:20" x14ac:dyDescent="0.2">
      <c r="A7" s="13">
        <v>5</v>
      </c>
      <c r="B7" t="s">
        <v>102</v>
      </c>
      <c r="C7" t="s">
        <v>77</v>
      </c>
      <c r="D7" t="s">
        <v>29</v>
      </c>
      <c r="E7">
        <v>49</v>
      </c>
      <c r="F7" t="s">
        <v>596</v>
      </c>
      <c r="G7">
        <v>0</v>
      </c>
      <c r="H7">
        <v>0</v>
      </c>
      <c r="I7" t="s">
        <v>607</v>
      </c>
      <c r="J7">
        <v>0</v>
      </c>
      <c r="K7">
        <v>0</v>
      </c>
      <c r="L7">
        <v>47</v>
      </c>
      <c r="M7">
        <v>48</v>
      </c>
      <c r="N7" t="s">
        <v>728</v>
      </c>
      <c r="O7">
        <v>0</v>
      </c>
      <c r="P7">
        <v>0</v>
      </c>
      <c r="Q7">
        <v>47</v>
      </c>
      <c r="R7">
        <v>0</v>
      </c>
      <c r="S7" s="13">
        <f t="shared" si="0"/>
        <v>191</v>
      </c>
      <c r="T7" s="13">
        <v>7</v>
      </c>
    </row>
    <row r="8" spans="1:20" x14ac:dyDescent="0.2">
      <c r="A8" s="13">
        <v>6</v>
      </c>
      <c r="B8" t="s">
        <v>144</v>
      </c>
      <c r="C8" t="s">
        <v>77</v>
      </c>
      <c r="D8" t="s">
        <v>29</v>
      </c>
      <c r="E8">
        <v>46</v>
      </c>
      <c r="F8">
        <v>48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49</v>
      </c>
      <c r="P8">
        <v>0</v>
      </c>
      <c r="Q8">
        <v>46</v>
      </c>
      <c r="R8">
        <v>0</v>
      </c>
      <c r="S8" s="13">
        <f t="shared" si="0"/>
        <v>189</v>
      </c>
      <c r="T8" s="13">
        <v>4</v>
      </c>
    </row>
    <row r="9" spans="1:20" x14ac:dyDescent="0.2">
      <c r="A9" s="13">
        <v>7</v>
      </c>
      <c r="B9" t="s">
        <v>145</v>
      </c>
      <c r="C9" t="s">
        <v>30</v>
      </c>
      <c r="D9" t="s">
        <v>29</v>
      </c>
      <c r="E9">
        <v>45</v>
      </c>
      <c r="F9">
        <v>0</v>
      </c>
      <c r="G9">
        <v>48</v>
      </c>
      <c r="H9">
        <v>46</v>
      </c>
      <c r="I9" t="s">
        <v>608</v>
      </c>
      <c r="J9">
        <v>0</v>
      </c>
      <c r="K9">
        <v>0</v>
      </c>
      <c r="L9">
        <v>49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 s="13">
        <f t="shared" si="0"/>
        <v>188</v>
      </c>
      <c r="T9" s="13">
        <v>5</v>
      </c>
    </row>
    <row r="10" spans="1:20" x14ac:dyDescent="0.2">
      <c r="A10" s="13">
        <v>8</v>
      </c>
      <c r="B10" t="s">
        <v>157</v>
      </c>
      <c r="C10" t="s">
        <v>77</v>
      </c>
      <c r="D10" t="s">
        <v>29</v>
      </c>
      <c r="E10">
        <v>40</v>
      </c>
      <c r="F10">
        <v>40</v>
      </c>
      <c r="G10">
        <v>0</v>
      </c>
      <c r="H10">
        <v>0</v>
      </c>
      <c r="I10" t="s">
        <v>729</v>
      </c>
      <c r="J10">
        <v>0</v>
      </c>
      <c r="K10">
        <v>0</v>
      </c>
      <c r="L10">
        <v>0</v>
      </c>
      <c r="M10">
        <v>0</v>
      </c>
      <c r="N10">
        <v>0</v>
      </c>
      <c r="O10">
        <v>47</v>
      </c>
      <c r="P10">
        <v>0</v>
      </c>
      <c r="Q10">
        <v>43</v>
      </c>
      <c r="R10">
        <v>0</v>
      </c>
      <c r="S10" s="13">
        <f t="shared" si="0"/>
        <v>170</v>
      </c>
      <c r="T10" s="13">
        <v>5</v>
      </c>
    </row>
    <row r="11" spans="1:20" x14ac:dyDescent="0.2">
      <c r="A11" s="13">
        <v>9</v>
      </c>
      <c r="B11" t="s">
        <v>246</v>
      </c>
      <c r="C11" t="s">
        <v>77</v>
      </c>
      <c r="D11" t="s">
        <v>29</v>
      </c>
      <c r="E11">
        <v>0</v>
      </c>
      <c r="F11">
        <v>50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50</v>
      </c>
      <c r="O11">
        <v>0</v>
      </c>
      <c r="P11">
        <v>0</v>
      </c>
      <c r="Q11">
        <v>50</v>
      </c>
      <c r="R11">
        <v>0</v>
      </c>
      <c r="S11" s="13">
        <f t="shared" si="0"/>
        <v>150</v>
      </c>
      <c r="T11" s="13">
        <f>COUNTIF(E11:R11,"&gt;0")</f>
        <v>3</v>
      </c>
    </row>
    <row r="12" spans="1:20" x14ac:dyDescent="0.2">
      <c r="A12" s="13">
        <v>10</v>
      </c>
      <c r="B12" t="s">
        <v>337</v>
      </c>
      <c r="C12" t="s">
        <v>38</v>
      </c>
      <c r="D12" t="s">
        <v>29</v>
      </c>
      <c r="E12">
        <v>0</v>
      </c>
      <c r="F12">
        <v>0</v>
      </c>
      <c r="G12">
        <v>0</v>
      </c>
      <c r="H12">
        <v>39</v>
      </c>
      <c r="I12">
        <v>19</v>
      </c>
      <c r="J12">
        <v>0</v>
      </c>
      <c r="K12">
        <v>0</v>
      </c>
      <c r="L12">
        <v>0</v>
      </c>
      <c r="M12">
        <v>0</v>
      </c>
      <c r="N12">
        <v>43</v>
      </c>
      <c r="O12">
        <v>46</v>
      </c>
      <c r="P12">
        <v>0</v>
      </c>
      <c r="Q12">
        <v>0</v>
      </c>
      <c r="R12">
        <v>0</v>
      </c>
      <c r="S12" s="13">
        <f t="shared" si="0"/>
        <v>147</v>
      </c>
      <c r="T12" s="13">
        <f>COUNTIF(E12:R12,"&gt;0")</f>
        <v>4</v>
      </c>
    </row>
    <row r="13" spans="1:20" x14ac:dyDescent="0.2">
      <c r="A13" s="13">
        <v>11</v>
      </c>
      <c r="B13" t="s">
        <v>420</v>
      </c>
      <c r="C13" t="s">
        <v>27</v>
      </c>
      <c r="D13" t="s">
        <v>29</v>
      </c>
      <c r="E13">
        <v>0</v>
      </c>
      <c r="F13">
        <v>0</v>
      </c>
      <c r="G13">
        <v>0</v>
      </c>
      <c r="H13">
        <v>0</v>
      </c>
      <c r="I13">
        <v>48</v>
      </c>
      <c r="J13">
        <v>0</v>
      </c>
      <c r="K13">
        <v>49</v>
      </c>
      <c r="L13">
        <v>50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 s="13">
        <f t="shared" si="0"/>
        <v>147</v>
      </c>
      <c r="T13" s="13">
        <f>COUNTIF(E13:R13,"&gt;0")</f>
        <v>3</v>
      </c>
    </row>
    <row r="14" spans="1:20" x14ac:dyDescent="0.2">
      <c r="A14" s="13">
        <v>12</v>
      </c>
      <c r="B14" t="s">
        <v>139</v>
      </c>
      <c r="C14" t="s">
        <v>30</v>
      </c>
      <c r="D14" t="s">
        <v>29</v>
      </c>
      <c r="E14">
        <v>50</v>
      </c>
      <c r="F14">
        <v>0</v>
      </c>
      <c r="G14">
        <v>47</v>
      </c>
      <c r="H14">
        <v>49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 s="13">
        <f t="shared" si="0"/>
        <v>146</v>
      </c>
      <c r="T14" s="13">
        <v>5</v>
      </c>
    </row>
    <row r="15" spans="1:20" x14ac:dyDescent="0.2">
      <c r="A15" s="13">
        <v>13</v>
      </c>
      <c r="B15" t="s">
        <v>296</v>
      </c>
      <c r="C15" t="s">
        <v>30</v>
      </c>
      <c r="D15" t="s">
        <v>29</v>
      </c>
      <c r="E15">
        <v>0</v>
      </c>
      <c r="F15">
        <v>0</v>
      </c>
      <c r="G15">
        <v>46</v>
      </c>
      <c r="H15">
        <v>34</v>
      </c>
      <c r="I15">
        <v>20</v>
      </c>
      <c r="J15">
        <v>0</v>
      </c>
      <c r="K15">
        <v>0</v>
      </c>
      <c r="L15">
        <v>46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 s="13">
        <f t="shared" si="0"/>
        <v>146</v>
      </c>
      <c r="T15" s="13">
        <f t="shared" ref="T15:T22" si="1">COUNTIF(E15:R15,"&gt;0")</f>
        <v>4</v>
      </c>
    </row>
    <row r="16" spans="1:20" x14ac:dyDescent="0.2">
      <c r="A16" s="13">
        <v>14</v>
      </c>
      <c r="B16" t="s">
        <v>429</v>
      </c>
      <c r="C16" t="s">
        <v>56</v>
      </c>
      <c r="D16" t="s">
        <v>29</v>
      </c>
      <c r="E16">
        <v>0</v>
      </c>
      <c r="F16">
        <v>0</v>
      </c>
      <c r="G16">
        <v>0</v>
      </c>
      <c r="H16">
        <v>0</v>
      </c>
      <c r="I16">
        <v>45</v>
      </c>
      <c r="J16">
        <v>0</v>
      </c>
      <c r="K16">
        <v>0</v>
      </c>
      <c r="L16">
        <v>0</v>
      </c>
      <c r="M16">
        <v>47</v>
      </c>
      <c r="N16">
        <v>0</v>
      </c>
      <c r="O16">
        <v>0</v>
      </c>
      <c r="P16">
        <v>45</v>
      </c>
      <c r="Q16">
        <v>0</v>
      </c>
      <c r="R16">
        <v>0</v>
      </c>
      <c r="S16" s="13">
        <f t="shared" si="0"/>
        <v>137</v>
      </c>
      <c r="T16" s="13">
        <f t="shared" si="1"/>
        <v>3</v>
      </c>
    </row>
    <row r="17" spans="1:20" x14ac:dyDescent="0.2">
      <c r="A17" s="13">
        <v>15</v>
      </c>
      <c r="B17" t="s">
        <v>150</v>
      </c>
      <c r="C17" t="s">
        <v>77</v>
      </c>
      <c r="D17" t="s">
        <v>29</v>
      </c>
      <c r="E17">
        <v>43</v>
      </c>
      <c r="F17">
        <v>44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48</v>
      </c>
      <c r="Q17">
        <v>0</v>
      </c>
      <c r="R17">
        <v>0</v>
      </c>
      <c r="S17" s="13">
        <f t="shared" si="0"/>
        <v>135</v>
      </c>
      <c r="T17" s="13">
        <f t="shared" si="1"/>
        <v>3</v>
      </c>
    </row>
    <row r="18" spans="1:20" x14ac:dyDescent="0.2">
      <c r="A18" s="13">
        <v>16</v>
      </c>
      <c r="B18" t="s">
        <v>318</v>
      </c>
      <c r="C18" t="s">
        <v>35</v>
      </c>
      <c r="D18" t="s">
        <v>29</v>
      </c>
      <c r="E18">
        <v>0</v>
      </c>
      <c r="F18">
        <v>43</v>
      </c>
      <c r="G18">
        <v>0</v>
      </c>
      <c r="H18">
        <v>45</v>
      </c>
      <c r="I18">
        <v>0</v>
      </c>
      <c r="J18">
        <v>0</v>
      </c>
      <c r="K18">
        <v>0</v>
      </c>
      <c r="L18">
        <v>0</v>
      </c>
      <c r="M18">
        <v>46</v>
      </c>
      <c r="N18">
        <v>0</v>
      </c>
      <c r="O18">
        <v>0</v>
      </c>
      <c r="P18">
        <v>0</v>
      </c>
      <c r="Q18">
        <v>0</v>
      </c>
      <c r="R18">
        <v>0</v>
      </c>
      <c r="S18" s="13">
        <f t="shared" si="0"/>
        <v>134</v>
      </c>
      <c r="T18" s="13">
        <f t="shared" si="1"/>
        <v>3</v>
      </c>
    </row>
    <row r="19" spans="1:20" x14ac:dyDescent="0.2">
      <c r="A19" s="13">
        <v>17</v>
      </c>
      <c r="B19" t="s">
        <v>327</v>
      </c>
      <c r="C19" t="s">
        <v>35</v>
      </c>
      <c r="D19" t="s">
        <v>29</v>
      </c>
      <c r="E19">
        <v>0</v>
      </c>
      <c r="F19">
        <v>0</v>
      </c>
      <c r="G19">
        <v>0</v>
      </c>
      <c r="H19">
        <v>47</v>
      </c>
      <c r="I19">
        <v>35</v>
      </c>
      <c r="J19">
        <v>0</v>
      </c>
      <c r="K19">
        <v>0</v>
      </c>
      <c r="L19">
        <v>0</v>
      </c>
      <c r="M19">
        <v>0</v>
      </c>
      <c r="N19">
        <v>45</v>
      </c>
      <c r="O19">
        <v>0</v>
      </c>
      <c r="P19">
        <v>0</v>
      </c>
      <c r="Q19">
        <v>0</v>
      </c>
      <c r="R19">
        <v>0</v>
      </c>
      <c r="S19" s="13">
        <f t="shared" si="0"/>
        <v>127</v>
      </c>
      <c r="T19" s="13">
        <f t="shared" si="1"/>
        <v>3</v>
      </c>
    </row>
    <row r="20" spans="1:20" x14ac:dyDescent="0.2">
      <c r="A20" s="13">
        <v>18</v>
      </c>
      <c r="B20" t="s">
        <v>331</v>
      </c>
      <c r="C20" t="s">
        <v>32</v>
      </c>
      <c r="D20" t="s">
        <v>29</v>
      </c>
      <c r="E20">
        <v>0</v>
      </c>
      <c r="F20">
        <v>0</v>
      </c>
      <c r="G20">
        <v>0</v>
      </c>
      <c r="H20">
        <v>44</v>
      </c>
      <c r="I20">
        <v>32</v>
      </c>
      <c r="J20">
        <v>0</v>
      </c>
      <c r="K20">
        <v>46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 s="13">
        <f t="shared" si="0"/>
        <v>122</v>
      </c>
      <c r="T20" s="13">
        <f t="shared" si="1"/>
        <v>3</v>
      </c>
    </row>
    <row r="21" spans="1:20" x14ac:dyDescent="0.2">
      <c r="A21" s="13">
        <v>19</v>
      </c>
      <c r="B21" t="s">
        <v>151</v>
      </c>
      <c r="C21" t="s">
        <v>77</v>
      </c>
      <c r="D21" t="s">
        <v>29</v>
      </c>
      <c r="E21">
        <v>42</v>
      </c>
      <c r="F21">
        <v>42</v>
      </c>
      <c r="G21">
        <v>0</v>
      </c>
      <c r="H21">
        <v>0</v>
      </c>
      <c r="I21">
        <v>33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 s="13">
        <f t="shared" si="0"/>
        <v>117</v>
      </c>
      <c r="T21" s="13">
        <f t="shared" si="1"/>
        <v>3</v>
      </c>
    </row>
    <row r="22" spans="1:20" x14ac:dyDescent="0.2">
      <c r="A22" s="13">
        <v>20</v>
      </c>
      <c r="B22" t="s">
        <v>334</v>
      </c>
      <c r="C22" t="s">
        <v>27</v>
      </c>
      <c r="D22" t="s">
        <v>29</v>
      </c>
      <c r="E22">
        <v>0</v>
      </c>
      <c r="F22">
        <v>0</v>
      </c>
      <c r="G22">
        <v>0</v>
      </c>
      <c r="H22">
        <v>42</v>
      </c>
      <c r="I22">
        <v>22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47</v>
      </c>
      <c r="Q22">
        <v>0</v>
      </c>
      <c r="R22">
        <v>0</v>
      </c>
      <c r="S22" s="13">
        <f t="shared" si="0"/>
        <v>111</v>
      </c>
      <c r="T22" s="13">
        <f t="shared" si="1"/>
        <v>3</v>
      </c>
    </row>
    <row r="23" spans="1:20" x14ac:dyDescent="0.2">
      <c r="A23" s="13">
        <v>21</v>
      </c>
      <c r="B23" t="s">
        <v>141</v>
      </c>
      <c r="C23" t="s">
        <v>38</v>
      </c>
      <c r="D23" t="s">
        <v>29</v>
      </c>
      <c r="E23">
        <v>48</v>
      </c>
      <c r="F23">
        <v>47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 s="13">
        <f t="shared" si="0"/>
        <v>95</v>
      </c>
      <c r="T23" s="13">
        <v>7</v>
      </c>
    </row>
    <row r="24" spans="1:20" x14ac:dyDescent="0.2">
      <c r="A24" s="13">
        <v>22</v>
      </c>
      <c r="B24" t="s">
        <v>249</v>
      </c>
      <c r="C24" t="s">
        <v>77</v>
      </c>
      <c r="D24" t="s">
        <v>29</v>
      </c>
      <c r="E24">
        <v>0</v>
      </c>
      <c r="F24">
        <v>45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48</v>
      </c>
      <c r="R24">
        <v>0</v>
      </c>
      <c r="S24" s="13">
        <f t="shared" si="0"/>
        <v>93</v>
      </c>
      <c r="T24" s="13">
        <f t="shared" ref="T24:T38" si="2">COUNTIF(E24:R24,"&gt;0")</f>
        <v>2</v>
      </c>
    </row>
    <row r="25" spans="1:20" x14ac:dyDescent="0.2">
      <c r="A25" s="13">
        <v>23</v>
      </c>
      <c r="B25" t="s">
        <v>287</v>
      </c>
      <c r="C25" t="s">
        <v>27</v>
      </c>
      <c r="D25" t="s">
        <v>29</v>
      </c>
      <c r="E25">
        <v>0</v>
      </c>
      <c r="F25">
        <v>0</v>
      </c>
      <c r="G25">
        <v>49</v>
      </c>
      <c r="H25">
        <v>0</v>
      </c>
      <c r="I25">
        <v>43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 s="13">
        <f t="shared" si="0"/>
        <v>92</v>
      </c>
      <c r="T25" s="13">
        <f t="shared" si="2"/>
        <v>2</v>
      </c>
    </row>
    <row r="26" spans="1:20" x14ac:dyDescent="0.2">
      <c r="A26" s="13">
        <v>24</v>
      </c>
      <c r="B26" t="s">
        <v>697</v>
      </c>
      <c r="C26" t="s">
        <v>56</v>
      </c>
      <c r="D26" t="s">
        <v>29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44</v>
      </c>
      <c r="Q26">
        <v>42</v>
      </c>
      <c r="R26">
        <v>0</v>
      </c>
      <c r="S26" s="13">
        <f t="shared" si="0"/>
        <v>86</v>
      </c>
      <c r="T26" s="13">
        <f t="shared" si="2"/>
        <v>2</v>
      </c>
    </row>
    <row r="27" spans="1:20" x14ac:dyDescent="0.2">
      <c r="A27" s="13">
        <v>25</v>
      </c>
      <c r="B27" t="s">
        <v>336</v>
      </c>
      <c r="C27" t="s">
        <v>32</v>
      </c>
      <c r="D27" t="s">
        <v>29</v>
      </c>
      <c r="E27">
        <v>0</v>
      </c>
      <c r="F27">
        <v>0</v>
      </c>
      <c r="G27">
        <v>0</v>
      </c>
      <c r="H27">
        <v>40</v>
      </c>
      <c r="I27">
        <v>0</v>
      </c>
      <c r="J27">
        <v>0</v>
      </c>
      <c r="K27">
        <v>45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 s="13">
        <f t="shared" si="0"/>
        <v>85</v>
      </c>
      <c r="T27" s="13">
        <f t="shared" si="2"/>
        <v>2</v>
      </c>
    </row>
    <row r="28" spans="1:20" x14ac:dyDescent="0.2">
      <c r="A28" s="13">
        <v>26</v>
      </c>
      <c r="B28" t="s">
        <v>160</v>
      </c>
      <c r="C28" t="s">
        <v>30</v>
      </c>
      <c r="D28" t="s">
        <v>29</v>
      </c>
      <c r="E28">
        <v>39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45</v>
      </c>
      <c r="N28">
        <v>0</v>
      </c>
      <c r="O28">
        <v>0</v>
      </c>
      <c r="P28">
        <v>0</v>
      </c>
      <c r="Q28">
        <v>0</v>
      </c>
      <c r="R28">
        <v>0</v>
      </c>
      <c r="S28" s="13">
        <f t="shared" si="0"/>
        <v>84</v>
      </c>
      <c r="T28" s="13">
        <f t="shared" si="2"/>
        <v>2</v>
      </c>
    </row>
    <row r="29" spans="1:20" x14ac:dyDescent="0.2">
      <c r="A29" s="13">
        <v>27</v>
      </c>
      <c r="B29" t="s">
        <v>338</v>
      </c>
      <c r="C29" t="s">
        <v>32</v>
      </c>
      <c r="D29" t="s">
        <v>29</v>
      </c>
      <c r="E29">
        <v>0</v>
      </c>
      <c r="F29">
        <v>0</v>
      </c>
      <c r="G29">
        <v>0</v>
      </c>
      <c r="H29">
        <v>38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44</v>
      </c>
      <c r="R29">
        <v>0</v>
      </c>
      <c r="S29" s="13">
        <f t="shared" si="0"/>
        <v>82</v>
      </c>
      <c r="T29" s="13">
        <f t="shared" si="2"/>
        <v>2</v>
      </c>
    </row>
    <row r="30" spans="1:20" x14ac:dyDescent="0.2">
      <c r="A30" s="13">
        <v>28</v>
      </c>
      <c r="B30" t="s">
        <v>68</v>
      </c>
      <c r="C30" t="s">
        <v>30</v>
      </c>
      <c r="D30" t="s">
        <v>29</v>
      </c>
      <c r="E30">
        <v>41</v>
      </c>
      <c r="F30">
        <v>0</v>
      </c>
      <c r="G30">
        <v>0</v>
      </c>
      <c r="H30">
        <v>35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 s="13">
        <f t="shared" si="0"/>
        <v>76</v>
      </c>
      <c r="T30" s="13">
        <f t="shared" si="2"/>
        <v>2</v>
      </c>
    </row>
    <row r="31" spans="1:20" x14ac:dyDescent="0.2">
      <c r="A31" s="13">
        <v>29</v>
      </c>
      <c r="B31" t="s">
        <v>455</v>
      </c>
      <c r="C31" t="s">
        <v>35</v>
      </c>
      <c r="D31" t="s">
        <v>29</v>
      </c>
      <c r="E31">
        <v>0</v>
      </c>
      <c r="F31">
        <v>0</v>
      </c>
      <c r="G31">
        <v>0</v>
      </c>
      <c r="H31">
        <v>0</v>
      </c>
      <c r="I31">
        <v>30</v>
      </c>
      <c r="J31">
        <v>0</v>
      </c>
      <c r="K31">
        <v>0</v>
      </c>
      <c r="L31">
        <v>0</v>
      </c>
      <c r="M31">
        <v>0</v>
      </c>
      <c r="N31">
        <v>44</v>
      </c>
      <c r="O31">
        <v>0</v>
      </c>
      <c r="P31">
        <v>0</v>
      </c>
      <c r="Q31">
        <v>0</v>
      </c>
      <c r="R31">
        <v>0</v>
      </c>
      <c r="S31" s="13">
        <f t="shared" si="0"/>
        <v>74</v>
      </c>
      <c r="T31" s="13">
        <f t="shared" si="2"/>
        <v>2</v>
      </c>
    </row>
    <row r="32" spans="1:20" x14ac:dyDescent="0.2">
      <c r="A32" s="13">
        <v>30</v>
      </c>
      <c r="B32" t="s">
        <v>351</v>
      </c>
      <c r="C32" t="s">
        <v>27</v>
      </c>
      <c r="D32" t="s">
        <v>29</v>
      </c>
      <c r="E32">
        <v>0</v>
      </c>
      <c r="F32">
        <v>0</v>
      </c>
      <c r="G32">
        <v>0</v>
      </c>
      <c r="H32">
        <v>32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39</v>
      </c>
      <c r="R32">
        <v>0</v>
      </c>
      <c r="S32" s="13">
        <f t="shared" si="0"/>
        <v>71</v>
      </c>
      <c r="T32" s="13">
        <f t="shared" si="2"/>
        <v>2</v>
      </c>
    </row>
    <row r="33" spans="1:20" x14ac:dyDescent="0.2">
      <c r="A33" s="13">
        <v>31</v>
      </c>
      <c r="B33" t="s">
        <v>461</v>
      </c>
      <c r="C33" t="s">
        <v>27</v>
      </c>
      <c r="D33" t="s">
        <v>29</v>
      </c>
      <c r="E33">
        <v>0</v>
      </c>
      <c r="F33">
        <v>0</v>
      </c>
      <c r="G33">
        <v>0</v>
      </c>
      <c r="H33">
        <v>0</v>
      </c>
      <c r="I33">
        <v>27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40</v>
      </c>
      <c r="R33">
        <v>0</v>
      </c>
      <c r="S33" s="13">
        <f t="shared" si="0"/>
        <v>67</v>
      </c>
      <c r="T33" s="13">
        <f t="shared" si="2"/>
        <v>2</v>
      </c>
    </row>
    <row r="34" spans="1:20" x14ac:dyDescent="0.2">
      <c r="A34" s="13">
        <v>32</v>
      </c>
      <c r="B34" t="s">
        <v>476</v>
      </c>
      <c r="C34" t="s">
        <v>30</v>
      </c>
      <c r="D34" t="s">
        <v>29</v>
      </c>
      <c r="E34">
        <v>0</v>
      </c>
      <c r="F34">
        <v>0</v>
      </c>
      <c r="G34">
        <v>0</v>
      </c>
      <c r="H34">
        <v>0</v>
      </c>
      <c r="I34">
        <v>16</v>
      </c>
      <c r="J34">
        <v>0</v>
      </c>
      <c r="K34">
        <v>0</v>
      </c>
      <c r="L34">
        <v>0</v>
      </c>
      <c r="M34">
        <v>0</v>
      </c>
      <c r="N34">
        <v>0</v>
      </c>
      <c r="O34">
        <v>45</v>
      </c>
      <c r="P34">
        <v>0</v>
      </c>
      <c r="Q34">
        <v>0</v>
      </c>
      <c r="R34">
        <v>0</v>
      </c>
      <c r="S34" s="13">
        <f t="shared" si="0"/>
        <v>61</v>
      </c>
      <c r="T34" s="13">
        <f t="shared" si="2"/>
        <v>2</v>
      </c>
    </row>
    <row r="35" spans="1:20" x14ac:dyDescent="0.2">
      <c r="A35" s="13">
        <v>33</v>
      </c>
      <c r="B35" t="s">
        <v>117</v>
      </c>
      <c r="C35" t="s">
        <v>77</v>
      </c>
      <c r="D35" t="s">
        <v>29</v>
      </c>
      <c r="E35">
        <v>38</v>
      </c>
      <c r="F35">
        <v>0</v>
      </c>
      <c r="G35">
        <v>0</v>
      </c>
      <c r="H35">
        <v>0</v>
      </c>
      <c r="I35">
        <v>17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 s="13">
        <f t="shared" ref="S35:S66" si="3">SUM(E35:R35)</f>
        <v>55</v>
      </c>
      <c r="T35" s="13">
        <f t="shared" si="2"/>
        <v>2</v>
      </c>
    </row>
    <row r="36" spans="1:20" x14ac:dyDescent="0.2">
      <c r="A36" s="13">
        <v>34</v>
      </c>
      <c r="B36" t="s">
        <v>418</v>
      </c>
      <c r="C36" t="s">
        <v>30</v>
      </c>
      <c r="D36" t="s">
        <v>29</v>
      </c>
      <c r="E36">
        <v>0</v>
      </c>
      <c r="F36">
        <v>0</v>
      </c>
      <c r="G36">
        <v>0</v>
      </c>
      <c r="H36">
        <v>0</v>
      </c>
      <c r="I36">
        <v>49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 s="13">
        <f t="shared" si="3"/>
        <v>49</v>
      </c>
      <c r="T36" s="13">
        <f t="shared" si="2"/>
        <v>1</v>
      </c>
    </row>
    <row r="37" spans="1:20" x14ac:dyDescent="0.2">
      <c r="A37" s="13">
        <v>35</v>
      </c>
      <c r="B37" t="s">
        <v>645</v>
      </c>
      <c r="C37" t="s">
        <v>27</v>
      </c>
      <c r="D37" t="s">
        <v>29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49</v>
      </c>
      <c r="O37">
        <v>0</v>
      </c>
      <c r="P37">
        <v>0</v>
      </c>
      <c r="Q37">
        <v>0</v>
      </c>
      <c r="R37">
        <v>0</v>
      </c>
      <c r="S37" s="13">
        <f t="shared" si="3"/>
        <v>49</v>
      </c>
      <c r="T37" s="13">
        <f t="shared" si="2"/>
        <v>1</v>
      </c>
    </row>
    <row r="38" spans="1:20" x14ac:dyDescent="0.2">
      <c r="A38" s="13">
        <v>36</v>
      </c>
      <c r="B38" t="s">
        <v>646</v>
      </c>
      <c r="C38" t="s">
        <v>25</v>
      </c>
      <c r="D38" t="s">
        <v>29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48</v>
      </c>
      <c r="P38">
        <v>0</v>
      </c>
      <c r="Q38">
        <v>0</v>
      </c>
      <c r="R38">
        <v>0</v>
      </c>
      <c r="S38" s="13">
        <f t="shared" si="3"/>
        <v>48</v>
      </c>
      <c r="T38" s="13">
        <f t="shared" si="2"/>
        <v>1</v>
      </c>
    </row>
    <row r="39" spans="1:20" x14ac:dyDescent="0.2">
      <c r="A39" s="13">
        <v>37</v>
      </c>
      <c r="B39" t="s">
        <v>142</v>
      </c>
      <c r="C39" t="s">
        <v>30</v>
      </c>
      <c r="D39" t="s">
        <v>29</v>
      </c>
      <c r="E39">
        <v>47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 s="13">
        <f t="shared" si="3"/>
        <v>47</v>
      </c>
      <c r="T39" s="13">
        <v>5</v>
      </c>
    </row>
    <row r="40" spans="1:20" x14ac:dyDescent="0.2">
      <c r="A40" s="13">
        <v>38</v>
      </c>
      <c r="B40" t="s">
        <v>544</v>
      </c>
      <c r="C40" t="s">
        <v>38</v>
      </c>
      <c r="D40" t="s">
        <v>29</v>
      </c>
      <c r="E40">
        <v>0</v>
      </c>
      <c r="F40">
        <v>0</v>
      </c>
      <c r="G40">
        <v>0</v>
      </c>
      <c r="H40">
        <v>0</v>
      </c>
      <c r="I40">
        <v>0</v>
      </c>
      <c r="J40">
        <v>47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 s="13">
        <f t="shared" si="3"/>
        <v>47</v>
      </c>
      <c r="T40" s="13">
        <f t="shared" ref="T40:T80" si="4">COUNTIF(E40:R40,"&gt;0")</f>
        <v>1</v>
      </c>
    </row>
    <row r="41" spans="1:20" x14ac:dyDescent="0.2">
      <c r="A41" s="13">
        <v>39</v>
      </c>
      <c r="B41" t="s">
        <v>425</v>
      </c>
      <c r="C41" t="s">
        <v>77</v>
      </c>
      <c r="D41" t="s">
        <v>29</v>
      </c>
      <c r="E41">
        <v>0</v>
      </c>
      <c r="F41">
        <v>0</v>
      </c>
      <c r="G41">
        <v>0</v>
      </c>
      <c r="H41">
        <v>0</v>
      </c>
      <c r="I41">
        <v>46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 s="13">
        <f t="shared" si="3"/>
        <v>46</v>
      </c>
      <c r="T41" s="13">
        <f t="shared" si="4"/>
        <v>1</v>
      </c>
    </row>
    <row r="42" spans="1:20" x14ac:dyDescent="0.2">
      <c r="A42" s="13">
        <v>40</v>
      </c>
      <c r="B42" t="s">
        <v>546</v>
      </c>
      <c r="C42" t="s">
        <v>38</v>
      </c>
      <c r="D42" t="s">
        <v>29</v>
      </c>
      <c r="E42">
        <v>0</v>
      </c>
      <c r="F42">
        <v>0</v>
      </c>
      <c r="G42">
        <v>0</v>
      </c>
      <c r="H42">
        <v>0</v>
      </c>
      <c r="I42">
        <v>0</v>
      </c>
      <c r="J42">
        <v>46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 s="13">
        <f t="shared" si="3"/>
        <v>46</v>
      </c>
      <c r="T42" s="13">
        <f t="shared" si="4"/>
        <v>1</v>
      </c>
    </row>
    <row r="43" spans="1:20" x14ac:dyDescent="0.2">
      <c r="A43" s="13">
        <v>41</v>
      </c>
      <c r="B43" t="s">
        <v>696</v>
      </c>
      <c r="C43" t="s">
        <v>77</v>
      </c>
      <c r="D43" t="s">
        <v>29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46</v>
      </c>
      <c r="Q43">
        <v>0</v>
      </c>
      <c r="R43">
        <v>0</v>
      </c>
      <c r="S43" s="13">
        <f t="shared" si="3"/>
        <v>46</v>
      </c>
      <c r="T43" s="13">
        <f t="shared" si="4"/>
        <v>1</v>
      </c>
    </row>
    <row r="44" spans="1:20" x14ac:dyDescent="0.2">
      <c r="A44" s="13">
        <v>42</v>
      </c>
      <c r="B44" t="s">
        <v>300</v>
      </c>
      <c r="C44" t="s">
        <v>30</v>
      </c>
      <c r="D44" t="s">
        <v>29</v>
      </c>
      <c r="E44">
        <v>0</v>
      </c>
      <c r="F44">
        <v>0</v>
      </c>
      <c r="G44">
        <v>45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 s="13">
        <f t="shared" si="3"/>
        <v>45</v>
      </c>
      <c r="T44" s="13">
        <f t="shared" si="4"/>
        <v>1</v>
      </c>
    </row>
    <row r="45" spans="1:20" x14ac:dyDescent="0.2">
      <c r="A45" s="13">
        <v>43</v>
      </c>
      <c r="B45" t="s">
        <v>548</v>
      </c>
      <c r="C45" t="s">
        <v>38</v>
      </c>
      <c r="D45" t="s">
        <v>29</v>
      </c>
      <c r="E45">
        <v>0</v>
      </c>
      <c r="F45">
        <v>0</v>
      </c>
      <c r="G45">
        <v>0</v>
      </c>
      <c r="H45">
        <v>0</v>
      </c>
      <c r="I45">
        <v>0</v>
      </c>
      <c r="J45">
        <v>45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 s="13">
        <f t="shared" si="3"/>
        <v>45</v>
      </c>
      <c r="T45" s="13">
        <f t="shared" si="4"/>
        <v>1</v>
      </c>
    </row>
    <row r="46" spans="1:20" x14ac:dyDescent="0.2">
      <c r="A46" s="13">
        <v>44</v>
      </c>
      <c r="B46" t="s">
        <v>730</v>
      </c>
      <c r="C46" t="s">
        <v>27</v>
      </c>
      <c r="D46" t="s">
        <v>29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45</v>
      </c>
      <c r="R46">
        <v>0</v>
      </c>
      <c r="S46" s="13">
        <f t="shared" si="3"/>
        <v>45</v>
      </c>
      <c r="T46" s="13">
        <f t="shared" si="4"/>
        <v>1</v>
      </c>
    </row>
    <row r="47" spans="1:20" x14ac:dyDescent="0.2">
      <c r="A47" s="13">
        <v>45</v>
      </c>
      <c r="B47" t="s">
        <v>149</v>
      </c>
      <c r="C47" t="s">
        <v>30</v>
      </c>
      <c r="D47" t="s">
        <v>29</v>
      </c>
      <c r="E47">
        <v>44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 s="13">
        <f t="shared" si="3"/>
        <v>44</v>
      </c>
      <c r="T47" s="13">
        <f t="shared" si="4"/>
        <v>1</v>
      </c>
    </row>
    <row r="48" spans="1:20" x14ac:dyDescent="0.2">
      <c r="A48" s="13">
        <v>46</v>
      </c>
      <c r="B48" t="s">
        <v>430</v>
      </c>
      <c r="C48" t="s">
        <v>32</v>
      </c>
      <c r="D48" t="s">
        <v>29</v>
      </c>
      <c r="E48">
        <v>0</v>
      </c>
      <c r="F48">
        <v>0</v>
      </c>
      <c r="G48">
        <v>0</v>
      </c>
      <c r="H48">
        <v>0</v>
      </c>
      <c r="I48">
        <v>44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 s="13">
        <f t="shared" si="3"/>
        <v>44</v>
      </c>
      <c r="T48" s="13">
        <f t="shared" si="4"/>
        <v>1</v>
      </c>
    </row>
    <row r="49" spans="1:20" x14ac:dyDescent="0.2">
      <c r="A49" s="13">
        <v>47</v>
      </c>
      <c r="B49" t="s">
        <v>562</v>
      </c>
      <c r="C49" t="s">
        <v>27</v>
      </c>
      <c r="D49" t="s">
        <v>29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44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 s="13">
        <f t="shared" si="3"/>
        <v>44</v>
      </c>
      <c r="T49" s="13">
        <f t="shared" si="4"/>
        <v>1</v>
      </c>
    </row>
    <row r="50" spans="1:20" x14ac:dyDescent="0.2">
      <c r="A50" s="13">
        <v>48</v>
      </c>
      <c r="B50" t="s">
        <v>333</v>
      </c>
      <c r="C50" t="s">
        <v>30</v>
      </c>
      <c r="D50" t="s">
        <v>29</v>
      </c>
      <c r="E50">
        <v>0</v>
      </c>
      <c r="F50">
        <v>0</v>
      </c>
      <c r="G50">
        <v>0</v>
      </c>
      <c r="H50">
        <v>43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 s="13">
        <f t="shared" si="3"/>
        <v>43</v>
      </c>
      <c r="T50" s="13">
        <f t="shared" si="4"/>
        <v>1</v>
      </c>
    </row>
    <row r="51" spans="1:20" x14ac:dyDescent="0.2">
      <c r="A51" s="13">
        <v>49</v>
      </c>
      <c r="B51" t="s">
        <v>563</v>
      </c>
      <c r="C51" t="s">
        <v>32</v>
      </c>
      <c r="D51" t="s">
        <v>29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43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 s="13">
        <f t="shared" si="3"/>
        <v>43</v>
      </c>
      <c r="T51" s="13">
        <f t="shared" si="4"/>
        <v>1</v>
      </c>
    </row>
    <row r="52" spans="1:20" x14ac:dyDescent="0.2">
      <c r="A52" s="13">
        <v>50</v>
      </c>
      <c r="B52" t="s">
        <v>698</v>
      </c>
      <c r="C52" t="s">
        <v>35</v>
      </c>
      <c r="D52" t="s">
        <v>29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43</v>
      </c>
      <c r="Q52">
        <v>0</v>
      </c>
      <c r="R52">
        <v>0</v>
      </c>
      <c r="S52" s="13">
        <f t="shared" si="3"/>
        <v>43</v>
      </c>
      <c r="T52" s="13">
        <f t="shared" si="4"/>
        <v>1</v>
      </c>
    </row>
    <row r="53" spans="1:20" x14ac:dyDescent="0.2">
      <c r="A53" s="13">
        <v>51</v>
      </c>
      <c r="B53" t="s">
        <v>251</v>
      </c>
      <c r="C53" t="s">
        <v>77</v>
      </c>
      <c r="D53" t="s">
        <v>29</v>
      </c>
      <c r="E53">
        <v>0</v>
      </c>
      <c r="F53">
        <v>41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 s="13">
        <f t="shared" si="3"/>
        <v>41</v>
      </c>
      <c r="T53" s="13">
        <f t="shared" si="4"/>
        <v>1</v>
      </c>
    </row>
    <row r="54" spans="1:20" x14ac:dyDescent="0.2">
      <c r="A54" s="13">
        <v>52</v>
      </c>
      <c r="B54" t="s">
        <v>335</v>
      </c>
      <c r="C54" t="s">
        <v>30</v>
      </c>
      <c r="D54" t="s">
        <v>29</v>
      </c>
      <c r="E54">
        <v>0</v>
      </c>
      <c r="F54">
        <v>0</v>
      </c>
      <c r="G54">
        <v>0</v>
      </c>
      <c r="H54">
        <v>41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 s="13">
        <f t="shared" si="3"/>
        <v>41</v>
      </c>
      <c r="T54" s="13">
        <f t="shared" si="4"/>
        <v>1</v>
      </c>
    </row>
    <row r="55" spans="1:20" x14ac:dyDescent="0.2">
      <c r="A55" s="13">
        <v>53</v>
      </c>
      <c r="B55" t="s">
        <v>436</v>
      </c>
      <c r="C55" t="s">
        <v>77</v>
      </c>
      <c r="D55" t="s">
        <v>29</v>
      </c>
      <c r="E55">
        <v>0</v>
      </c>
      <c r="F55">
        <v>0</v>
      </c>
      <c r="G55">
        <v>0</v>
      </c>
      <c r="H55">
        <v>0</v>
      </c>
      <c r="I55">
        <v>41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 s="13">
        <f t="shared" si="3"/>
        <v>41</v>
      </c>
      <c r="T55" s="13">
        <f t="shared" si="4"/>
        <v>1</v>
      </c>
    </row>
    <row r="56" spans="1:20" x14ac:dyDescent="0.2">
      <c r="A56" s="13">
        <v>54</v>
      </c>
      <c r="B56" t="s">
        <v>731</v>
      </c>
      <c r="C56" t="s">
        <v>77</v>
      </c>
      <c r="D56" t="s">
        <v>29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41</v>
      </c>
      <c r="R56">
        <v>0</v>
      </c>
      <c r="S56" s="13">
        <f t="shared" si="3"/>
        <v>41</v>
      </c>
      <c r="T56" s="13">
        <f t="shared" si="4"/>
        <v>1</v>
      </c>
    </row>
    <row r="57" spans="1:20" x14ac:dyDescent="0.2">
      <c r="A57" s="13">
        <v>55</v>
      </c>
      <c r="B57" t="s">
        <v>254</v>
      </c>
      <c r="C57" t="s">
        <v>77</v>
      </c>
      <c r="D57" t="s">
        <v>29</v>
      </c>
      <c r="E57">
        <v>0</v>
      </c>
      <c r="F57">
        <v>39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 s="13">
        <f t="shared" si="3"/>
        <v>39</v>
      </c>
      <c r="T57" s="13">
        <f t="shared" si="4"/>
        <v>1</v>
      </c>
    </row>
    <row r="58" spans="1:20" x14ac:dyDescent="0.2">
      <c r="A58" s="13">
        <v>56</v>
      </c>
      <c r="B58" t="s">
        <v>113</v>
      </c>
      <c r="C58" t="s">
        <v>77</v>
      </c>
      <c r="D58" t="s">
        <v>29</v>
      </c>
      <c r="E58">
        <v>37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 s="13">
        <f t="shared" si="3"/>
        <v>37</v>
      </c>
      <c r="T58" s="13">
        <f t="shared" si="4"/>
        <v>1</v>
      </c>
    </row>
    <row r="59" spans="1:20" x14ac:dyDescent="0.2">
      <c r="A59" s="13">
        <v>57</v>
      </c>
      <c r="B59" t="s">
        <v>339</v>
      </c>
      <c r="C59" t="s">
        <v>27</v>
      </c>
      <c r="D59" t="s">
        <v>29</v>
      </c>
      <c r="E59">
        <v>0</v>
      </c>
      <c r="F59">
        <v>0</v>
      </c>
      <c r="G59">
        <v>0</v>
      </c>
      <c r="H59">
        <v>37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 s="13">
        <f t="shared" si="3"/>
        <v>37</v>
      </c>
      <c r="T59" s="13">
        <f t="shared" si="4"/>
        <v>1</v>
      </c>
    </row>
    <row r="60" spans="1:20" x14ac:dyDescent="0.2">
      <c r="A60" s="13">
        <v>58</v>
      </c>
      <c r="B60" t="s">
        <v>440</v>
      </c>
      <c r="C60" t="s">
        <v>32</v>
      </c>
      <c r="D60" t="s">
        <v>29</v>
      </c>
      <c r="E60">
        <v>0</v>
      </c>
      <c r="F60">
        <v>0</v>
      </c>
      <c r="G60">
        <v>0</v>
      </c>
      <c r="H60">
        <v>0</v>
      </c>
      <c r="I60">
        <v>37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 s="13">
        <f t="shared" si="3"/>
        <v>37</v>
      </c>
      <c r="T60" s="13">
        <f t="shared" si="4"/>
        <v>1</v>
      </c>
    </row>
    <row r="61" spans="1:20" x14ac:dyDescent="0.2">
      <c r="A61" s="13">
        <v>59</v>
      </c>
      <c r="B61" t="s">
        <v>170</v>
      </c>
      <c r="C61" t="s">
        <v>77</v>
      </c>
      <c r="D61" t="s">
        <v>29</v>
      </c>
      <c r="E61">
        <v>36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 s="13">
        <f t="shared" si="3"/>
        <v>36</v>
      </c>
      <c r="T61" s="13">
        <f t="shared" si="4"/>
        <v>1</v>
      </c>
    </row>
    <row r="62" spans="1:20" x14ac:dyDescent="0.2">
      <c r="A62" s="13">
        <v>60</v>
      </c>
      <c r="B62" t="s">
        <v>340</v>
      </c>
      <c r="C62" t="s">
        <v>27</v>
      </c>
      <c r="D62" t="s">
        <v>29</v>
      </c>
      <c r="E62">
        <v>0</v>
      </c>
      <c r="F62">
        <v>0</v>
      </c>
      <c r="G62">
        <v>0</v>
      </c>
      <c r="H62">
        <v>36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 s="13">
        <f t="shared" si="3"/>
        <v>36</v>
      </c>
      <c r="T62" s="13">
        <f t="shared" si="4"/>
        <v>1</v>
      </c>
    </row>
    <row r="63" spans="1:20" x14ac:dyDescent="0.2">
      <c r="A63" s="13">
        <v>61</v>
      </c>
      <c r="B63" t="s">
        <v>444</v>
      </c>
      <c r="C63" t="s">
        <v>56</v>
      </c>
      <c r="D63" t="s">
        <v>29</v>
      </c>
      <c r="E63">
        <v>0</v>
      </c>
      <c r="F63">
        <v>0</v>
      </c>
      <c r="G63">
        <v>0</v>
      </c>
      <c r="H63">
        <v>0</v>
      </c>
      <c r="I63">
        <v>36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 s="13">
        <f t="shared" si="3"/>
        <v>36</v>
      </c>
      <c r="T63" s="13">
        <f t="shared" si="4"/>
        <v>1</v>
      </c>
    </row>
    <row r="64" spans="1:20" x14ac:dyDescent="0.2">
      <c r="A64" s="13">
        <v>62</v>
      </c>
      <c r="B64" t="s">
        <v>172</v>
      </c>
      <c r="C64" t="s">
        <v>77</v>
      </c>
      <c r="D64" t="s">
        <v>29</v>
      </c>
      <c r="E64">
        <v>35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 s="13">
        <f t="shared" si="3"/>
        <v>35</v>
      </c>
      <c r="T64" s="13">
        <f t="shared" si="4"/>
        <v>1</v>
      </c>
    </row>
    <row r="65" spans="1:20" x14ac:dyDescent="0.2">
      <c r="A65" s="13">
        <v>63</v>
      </c>
      <c r="B65" t="s">
        <v>58</v>
      </c>
      <c r="C65" t="s">
        <v>30</v>
      </c>
      <c r="D65" t="s">
        <v>29</v>
      </c>
      <c r="E65">
        <v>34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 s="13">
        <f t="shared" si="3"/>
        <v>34</v>
      </c>
      <c r="T65" s="13">
        <f t="shared" si="4"/>
        <v>1</v>
      </c>
    </row>
    <row r="66" spans="1:20" x14ac:dyDescent="0.2">
      <c r="A66" s="13">
        <v>64</v>
      </c>
      <c r="B66" t="s">
        <v>449</v>
      </c>
      <c r="C66" t="s">
        <v>56</v>
      </c>
      <c r="D66" t="s">
        <v>29</v>
      </c>
      <c r="E66">
        <v>0</v>
      </c>
      <c r="F66">
        <v>0</v>
      </c>
      <c r="G66">
        <v>0</v>
      </c>
      <c r="H66">
        <v>0</v>
      </c>
      <c r="I66">
        <v>34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 s="13">
        <f t="shared" si="3"/>
        <v>34</v>
      </c>
      <c r="T66" s="13">
        <f t="shared" si="4"/>
        <v>1</v>
      </c>
    </row>
    <row r="67" spans="1:20" x14ac:dyDescent="0.2">
      <c r="A67" s="13">
        <v>65</v>
      </c>
      <c r="B67" t="s">
        <v>348</v>
      </c>
      <c r="C67" t="s">
        <v>27</v>
      </c>
      <c r="D67" t="s">
        <v>29</v>
      </c>
      <c r="E67">
        <v>0</v>
      </c>
      <c r="F67">
        <v>0</v>
      </c>
      <c r="G67">
        <v>0</v>
      </c>
      <c r="H67">
        <v>33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 s="13">
        <f t="shared" ref="S67:S80" si="5">SUM(E67:R67)</f>
        <v>33</v>
      </c>
      <c r="T67" s="13">
        <f t="shared" si="4"/>
        <v>1</v>
      </c>
    </row>
    <row r="68" spans="1:20" x14ac:dyDescent="0.2">
      <c r="A68" s="13">
        <v>66</v>
      </c>
      <c r="B68" t="s">
        <v>352</v>
      </c>
      <c r="C68" t="s">
        <v>27</v>
      </c>
      <c r="D68" t="s">
        <v>29</v>
      </c>
      <c r="E68">
        <v>0</v>
      </c>
      <c r="F68">
        <v>0</v>
      </c>
      <c r="G68">
        <v>0</v>
      </c>
      <c r="H68">
        <v>31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 s="36">
        <f t="shared" si="5"/>
        <v>31</v>
      </c>
      <c r="T68" s="36">
        <f t="shared" si="4"/>
        <v>1</v>
      </c>
    </row>
    <row r="69" spans="1:20" x14ac:dyDescent="0.2">
      <c r="A69" s="13">
        <v>67</v>
      </c>
      <c r="B69" t="s">
        <v>454</v>
      </c>
      <c r="C69" t="s">
        <v>32</v>
      </c>
      <c r="D69" t="s">
        <v>29</v>
      </c>
      <c r="E69">
        <v>0</v>
      </c>
      <c r="F69">
        <v>0</v>
      </c>
      <c r="G69">
        <v>0</v>
      </c>
      <c r="H69">
        <v>0</v>
      </c>
      <c r="I69">
        <v>31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 s="13">
        <f t="shared" si="5"/>
        <v>31</v>
      </c>
      <c r="T69" s="13">
        <f t="shared" si="4"/>
        <v>1</v>
      </c>
    </row>
    <row r="70" spans="1:20" x14ac:dyDescent="0.2">
      <c r="A70" s="13">
        <v>68</v>
      </c>
      <c r="B70" t="s">
        <v>354</v>
      </c>
      <c r="C70" t="s">
        <v>30</v>
      </c>
      <c r="D70" t="s">
        <v>29</v>
      </c>
      <c r="E70">
        <v>0</v>
      </c>
      <c r="F70">
        <v>0</v>
      </c>
      <c r="G70">
        <v>0</v>
      </c>
      <c r="H70">
        <v>30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 s="13">
        <f t="shared" si="5"/>
        <v>30</v>
      </c>
      <c r="T70" s="13">
        <f t="shared" si="4"/>
        <v>1</v>
      </c>
    </row>
    <row r="71" spans="1:20" x14ac:dyDescent="0.2">
      <c r="A71" s="13">
        <v>69</v>
      </c>
      <c r="B71" t="s">
        <v>356</v>
      </c>
      <c r="C71" t="s">
        <v>32</v>
      </c>
      <c r="D71" t="s">
        <v>29</v>
      </c>
      <c r="E71">
        <v>0</v>
      </c>
      <c r="F71">
        <v>0</v>
      </c>
      <c r="G71">
        <v>0</v>
      </c>
      <c r="H71">
        <v>29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 s="13">
        <f t="shared" si="5"/>
        <v>29</v>
      </c>
      <c r="T71" s="13">
        <f t="shared" si="4"/>
        <v>1</v>
      </c>
    </row>
    <row r="72" spans="1:20" x14ac:dyDescent="0.2">
      <c r="A72" s="13">
        <v>70</v>
      </c>
      <c r="B72" t="s">
        <v>457</v>
      </c>
      <c r="C72" t="s">
        <v>56</v>
      </c>
      <c r="D72" t="s">
        <v>29</v>
      </c>
      <c r="E72">
        <v>0</v>
      </c>
      <c r="F72">
        <v>0</v>
      </c>
      <c r="G72">
        <v>0</v>
      </c>
      <c r="H72">
        <v>0</v>
      </c>
      <c r="I72">
        <v>29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 s="13">
        <f t="shared" si="5"/>
        <v>29</v>
      </c>
      <c r="T72" s="13">
        <f t="shared" si="4"/>
        <v>1</v>
      </c>
    </row>
    <row r="73" spans="1:20" x14ac:dyDescent="0.2">
      <c r="A73" s="13">
        <v>71</v>
      </c>
      <c r="B73" t="s">
        <v>358</v>
      </c>
      <c r="C73" t="s">
        <v>32</v>
      </c>
      <c r="D73" t="s">
        <v>29</v>
      </c>
      <c r="E73">
        <v>0</v>
      </c>
      <c r="F73">
        <v>0</v>
      </c>
      <c r="G73">
        <v>0</v>
      </c>
      <c r="H73">
        <v>28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 s="13">
        <f t="shared" si="5"/>
        <v>28</v>
      </c>
      <c r="T73" s="13">
        <f t="shared" si="4"/>
        <v>1</v>
      </c>
    </row>
    <row r="74" spans="1:20" x14ac:dyDescent="0.2">
      <c r="A74" s="13">
        <v>72</v>
      </c>
      <c r="B74" t="s">
        <v>460</v>
      </c>
      <c r="C74" t="s">
        <v>27</v>
      </c>
      <c r="D74" t="s">
        <v>29</v>
      </c>
      <c r="E74">
        <v>0</v>
      </c>
      <c r="F74">
        <v>0</v>
      </c>
      <c r="G74">
        <v>0</v>
      </c>
      <c r="H74">
        <v>0</v>
      </c>
      <c r="I74">
        <v>28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 s="13">
        <f t="shared" si="5"/>
        <v>28</v>
      </c>
      <c r="T74" s="13">
        <f t="shared" si="4"/>
        <v>1</v>
      </c>
    </row>
    <row r="75" spans="1:20" x14ac:dyDescent="0.2">
      <c r="A75" s="13">
        <v>73</v>
      </c>
      <c r="B75" t="s">
        <v>359</v>
      </c>
      <c r="C75" t="s">
        <v>32</v>
      </c>
      <c r="D75" t="s">
        <v>29</v>
      </c>
      <c r="E75">
        <v>0</v>
      </c>
      <c r="F75">
        <v>0</v>
      </c>
      <c r="G75">
        <v>0</v>
      </c>
      <c r="H75">
        <v>27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 s="13">
        <f t="shared" si="5"/>
        <v>27</v>
      </c>
      <c r="T75" s="13">
        <f t="shared" si="4"/>
        <v>1</v>
      </c>
    </row>
    <row r="76" spans="1:20" x14ac:dyDescent="0.2">
      <c r="A76" s="13">
        <v>74</v>
      </c>
      <c r="B76" t="s">
        <v>462</v>
      </c>
      <c r="C76" t="s">
        <v>30</v>
      </c>
      <c r="D76" t="s">
        <v>29</v>
      </c>
      <c r="E76">
        <v>0</v>
      </c>
      <c r="F76">
        <v>0</v>
      </c>
      <c r="G76">
        <v>0</v>
      </c>
      <c r="H76">
        <v>0</v>
      </c>
      <c r="I76">
        <v>26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 s="13">
        <f t="shared" si="5"/>
        <v>26</v>
      </c>
      <c r="T76" s="13">
        <f t="shared" si="4"/>
        <v>1</v>
      </c>
    </row>
    <row r="77" spans="1:20" x14ac:dyDescent="0.2">
      <c r="A77" s="13">
        <v>75</v>
      </c>
      <c r="B77" t="s">
        <v>463</v>
      </c>
      <c r="C77" t="s">
        <v>30</v>
      </c>
      <c r="D77" t="s">
        <v>29</v>
      </c>
      <c r="E77">
        <v>0</v>
      </c>
      <c r="F77">
        <v>0</v>
      </c>
      <c r="G77">
        <v>0</v>
      </c>
      <c r="H77">
        <v>0</v>
      </c>
      <c r="I77">
        <v>25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 s="13">
        <f t="shared" si="5"/>
        <v>25</v>
      </c>
      <c r="T77" s="13">
        <f t="shared" si="4"/>
        <v>1</v>
      </c>
    </row>
    <row r="78" spans="1:20" x14ac:dyDescent="0.2">
      <c r="A78" s="13">
        <v>76</v>
      </c>
      <c r="B78" t="s">
        <v>466</v>
      </c>
      <c r="C78" t="s">
        <v>35</v>
      </c>
      <c r="D78" t="s">
        <v>29</v>
      </c>
      <c r="E78">
        <v>0</v>
      </c>
      <c r="F78">
        <v>0</v>
      </c>
      <c r="G78">
        <v>0</v>
      </c>
      <c r="H78">
        <v>0</v>
      </c>
      <c r="I78">
        <v>23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 s="13">
        <f t="shared" si="5"/>
        <v>23</v>
      </c>
      <c r="T78" s="13">
        <f t="shared" si="4"/>
        <v>1</v>
      </c>
    </row>
    <row r="79" spans="1:20" x14ac:dyDescent="0.2">
      <c r="A79" s="13">
        <v>77</v>
      </c>
      <c r="B79" t="s">
        <v>468</v>
      </c>
      <c r="C79" t="s">
        <v>77</v>
      </c>
      <c r="D79" t="s">
        <v>29</v>
      </c>
      <c r="E79">
        <v>0</v>
      </c>
      <c r="F79">
        <v>0</v>
      </c>
      <c r="G79">
        <v>0</v>
      </c>
      <c r="H79">
        <v>0</v>
      </c>
      <c r="I79">
        <v>21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 s="13">
        <f t="shared" si="5"/>
        <v>21</v>
      </c>
      <c r="T79" s="13">
        <f t="shared" si="4"/>
        <v>1</v>
      </c>
    </row>
    <row r="80" spans="1:20" x14ac:dyDescent="0.2">
      <c r="A80" s="13">
        <v>78</v>
      </c>
      <c r="B80" t="s">
        <v>472</v>
      </c>
      <c r="C80" t="s">
        <v>38</v>
      </c>
      <c r="D80" t="s">
        <v>29</v>
      </c>
      <c r="E80">
        <v>0</v>
      </c>
      <c r="F80">
        <v>0</v>
      </c>
      <c r="G80">
        <v>0</v>
      </c>
      <c r="H80">
        <v>0</v>
      </c>
      <c r="I80">
        <v>18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 s="13">
        <f t="shared" si="5"/>
        <v>18</v>
      </c>
      <c r="T80" s="13">
        <f t="shared" si="4"/>
        <v>1</v>
      </c>
    </row>
  </sheetData>
  <sortState xmlns:xlrd2="http://schemas.microsoft.com/office/spreadsheetml/2017/richdata2" ref="A3:T80">
    <sortCondition descending="1" ref="S3:S80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T55"/>
  <sheetViews>
    <sheetView zoomScaleNormal="100" workbookViewId="0">
      <selection activeCell="E26" sqref="E26"/>
    </sheetView>
  </sheetViews>
  <sheetFormatPr baseColWidth="10" defaultRowHeight="16" x14ac:dyDescent="0.2"/>
  <cols>
    <col min="1" max="1" width="7.83203125" style="13" customWidth="1"/>
    <col min="2" max="2" width="16.6640625" bestFit="1" customWidth="1"/>
    <col min="3" max="3" width="23.1640625" bestFit="1" customWidth="1"/>
    <col min="4" max="4" width="8.33203125" bestFit="1" customWidth="1"/>
    <col min="5" max="18" width="9.5" customWidth="1"/>
  </cols>
  <sheetData>
    <row r="1" spans="1:20" ht="31" x14ac:dyDescent="0.2">
      <c r="A1" s="32"/>
      <c r="B1" s="33" t="s">
        <v>0</v>
      </c>
      <c r="C1" s="33" t="s">
        <v>180</v>
      </c>
      <c r="D1" s="33" t="s">
        <v>1</v>
      </c>
      <c r="E1" s="34" t="s">
        <v>2</v>
      </c>
      <c r="F1" s="34" t="s">
        <v>3</v>
      </c>
      <c r="G1" s="34" t="s">
        <v>3</v>
      </c>
      <c r="H1" s="34" t="s">
        <v>3</v>
      </c>
      <c r="I1" s="34" t="s">
        <v>3</v>
      </c>
      <c r="J1" s="34" t="s">
        <v>3</v>
      </c>
      <c r="K1" s="34" t="s">
        <v>3</v>
      </c>
      <c r="L1" s="34" t="s">
        <v>3</v>
      </c>
      <c r="M1" s="34" t="s">
        <v>3</v>
      </c>
      <c r="N1" s="34" t="s">
        <v>3</v>
      </c>
      <c r="O1" s="34" t="s">
        <v>3</v>
      </c>
      <c r="P1" s="34" t="s">
        <v>3</v>
      </c>
      <c r="Q1" s="34"/>
      <c r="R1" s="34"/>
      <c r="S1" s="36"/>
      <c r="T1" s="36"/>
    </row>
    <row r="2" spans="1:20" ht="31" x14ac:dyDescent="0.2">
      <c r="A2" s="36" t="s">
        <v>4</v>
      </c>
      <c r="B2" s="35" t="s">
        <v>40</v>
      </c>
      <c r="C2" s="35" t="s">
        <v>41</v>
      </c>
      <c r="D2" s="35" t="s">
        <v>5</v>
      </c>
      <c r="E2" t="s">
        <v>43</v>
      </c>
      <c r="F2" t="s">
        <v>74</v>
      </c>
      <c r="G2" t="s">
        <v>44</v>
      </c>
      <c r="H2" t="s">
        <v>45</v>
      </c>
      <c r="I2" t="s">
        <v>39</v>
      </c>
      <c r="J2" t="s">
        <v>119</v>
      </c>
      <c r="K2" t="s">
        <v>120</v>
      </c>
      <c r="L2" t="s">
        <v>121</v>
      </c>
      <c r="M2" t="s">
        <v>75</v>
      </c>
      <c r="N2" t="s">
        <v>122</v>
      </c>
      <c r="O2" t="s">
        <v>62</v>
      </c>
      <c r="P2" t="s">
        <v>76</v>
      </c>
      <c r="Q2" t="s">
        <v>123</v>
      </c>
      <c r="R2" t="s">
        <v>124</v>
      </c>
      <c r="S2" s="34" t="s">
        <v>23</v>
      </c>
      <c r="T2" s="34" t="s">
        <v>24</v>
      </c>
    </row>
    <row r="3" spans="1:20" x14ac:dyDescent="0.2">
      <c r="A3" s="13">
        <v>1</v>
      </c>
      <c r="B3" t="s">
        <v>325</v>
      </c>
      <c r="C3" t="s">
        <v>27</v>
      </c>
      <c r="D3" t="s">
        <v>31</v>
      </c>
      <c r="E3">
        <v>0</v>
      </c>
      <c r="F3">
        <v>0</v>
      </c>
      <c r="G3">
        <v>0</v>
      </c>
      <c r="H3">
        <v>50</v>
      </c>
      <c r="I3" t="s">
        <v>568</v>
      </c>
      <c r="J3">
        <v>0</v>
      </c>
      <c r="K3">
        <v>0</v>
      </c>
      <c r="L3">
        <v>49</v>
      </c>
      <c r="M3">
        <v>48</v>
      </c>
      <c r="N3">
        <v>0</v>
      </c>
      <c r="O3">
        <v>48</v>
      </c>
      <c r="P3">
        <v>0</v>
      </c>
      <c r="Q3">
        <v>0</v>
      </c>
      <c r="R3">
        <v>0</v>
      </c>
      <c r="S3" s="13">
        <f t="shared" ref="S3:S34" si="0">SUM(E3:R3)</f>
        <v>195</v>
      </c>
      <c r="T3" s="13">
        <v>5</v>
      </c>
    </row>
    <row r="4" spans="1:20" x14ac:dyDescent="0.2">
      <c r="A4" s="13">
        <v>2</v>
      </c>
      <c r="B4" t="s">
        <v>253</v>
      </c>
      <c r="C4" t="s">
        <v>35</v>
      </c>
      <c r="D4" t="s">
        <v>31</v>
      </c>
      <c r="E4">
        <v>0</v>
      </c>
      <c r="F4">
        <v>49</v>
      </c>
      <c r="G4">
        <v>0</v>
      </c>
      <c r="H4" t="s">
        <v>596</v>
      </c>
      <c r="I4" t="s">
        <v>692</v>
      </c>
      <c r="J4">
        <v>0</v>
      </c>
      <c r="K4">
        <v>48</v>
      </c>
      <c r="L4">
        <v>0</v>
      </c>
      <c r="M4">
        <v>0</v>
      </c>
      <c r="N4">
        <v>0</v>
      </c>
      <c r="O4">
        <v>0</v>
      </c>
      <c r="P4">
        <v>49</v>
      </c>
      <c r="Q4">
        <v>47</v>
      </c>
      <c r="R4">
        <v>0</v>
      </c>
      <c r="S4" s="13">
        <f t="shared" si="0"/>
        <v>193</v>
      </c>
      <c r="T4" s="13">
        <v>6</v>
      </c>
    </row>
    <row r="5" spans="1:20" x14ac:dyDescent="0.2">
      <c r="A5" s="13">
        <v>3</v>
      </c>
      <c r="B5" t="s">
        <v>330</v>
      </c>
      <c r="C5" t="s">
        <v>27</v>
      </c>
      <c r="D5" t="s">
        <v>31</v>
      </c>
      <c r="E5">
        <v>0</v>
      </c>
      <c r="F5">
        <v>0</v>
      </c>
      <c r="G5">
        <v>0</v>
      </c>
      <c r="H5">
        <v>48</v>
      </c>
      <c r="I5">
        <v>0</v>
      </c>
      <c r="J5">
        <v>0</v>
      </c>
      <c r="K5">
        <v>49</v>
      </c>
      <c r="L5">
        <v>0</v>
      </c>
      <c r="M5">
        <v>0</v>
      </c>
      <c r="N5">
        <v>0</v>
      </c>
      <c r="O5">
        <v>0</v>
      </c>
      <c r="P5">
        <v>50</v>
      </c>
      <c r="Q5">
        <v>46</v>
      </c>
      <c r="R5">
        <v>0</v>
      </c>
      <c r="S5" s="13">
        <f t="shared" si="0"/>
        <v>193</v>
      </c>
      <c r="T5" s="13">
        <f t="shared" ref="T5:T14" si="1">COUNTIF(E5:R5,"&gt;0")</f>
        <v>4</v>
      </c>
    </row>
    <row r="6" spans="1:20" x14ac:dyDescent="0.2">
      <c r="A6" s="13">
        <v>4</v>
      </c>
      <c r="B6" t="s">
        <v>49</v>
      </c>
      <c r="C6" t="s">
        <v>30</v>
      </c>
      <c r="D6" t="s">
        <v>31</v>
      </c>
      <c r="E6">
        <v>45</v>
      </c>
      <c r="F6">
        <v>0</v>
      </c>
      <c r="G6">
        <v>49</v>
      </c>
      <c r="H6">
        <v>0</v>
      </c>
      <c r="I6">
        <v>0</v>
      </c>
      <c r="J6">
        <v>0</v>
      </c>
      <c r="K6">
        <v>0</v>
      </c>
      <c r="L6">
        <v>48</v>
      </c>
      <c r="M6">
        <v>0</v>
      </c>
      <c r="N6">
        <v>0</v>
      </c>
      <c r="O6">
        <v>47</v>
      </c>
      <c r="P6">
        <v>0</v>
      </c>
      <c r="Q6">
        <v>0</v>
      </c>
      <c r="R6">
        <v>0</v>
      </c>
      <c r="S6" s="13">
        <f t="shared" si="0"/>
        <v>189</v>
      </c>
      <c r="T6" s="13">
        <f t="shared" si="1"/>
        <v>4</v>
      </c>
    </row>
    <row r="7" spans="1:20" x14ac:dyDescent="0.2">
      <c r="A7" s="13">
        <v>5</v>
      </c>
      <c r="B7" t="s">
        <v>256</v>
      </c>
      <c r="C7" t="s">
        <v>38</v>
      </c>
      <c r="D7" t="s">
        <v>31</v>
      </c>
      <c r="E7">
        <v>0</v>
      </c>
      <c r="F7">
        <v>48</v>
      </c>
      <c r="G7">
        <v>0</v>
      </c>
      <c r="H7">
        <v>0</v>
      </c>
      <c r="I7" t="s">
        <v>732</v>
      </c>
      <c r="J7">
        <v>49</v>
      </c>
      <c r="K7">
        <v>0</v>
      </c>
      <c r="L7">
        <v>0</v>
      </c>
      <c r="M7">
        <v>0</v>
      </c>
      <c r="N7">
        <v>48</v>
      </c>
      <c r="O7">
        <v>0</v>
      </c>
      <c r="P7">
        <v>0</v>
      </c>
      <c r="Q7">
        <v>41</v>
      </c>
      <c r="R7">
        <v>0</v>
      </c>
      <c r="S7" s="13">
        <f t="shared" si="0"/>
        <v>186</v>
      </c>
      <c r="T7" s="13">
        <f t="shared" si="1"/>
        <v>4</v>
      </c>
    </row>
    <row r="8" spans="1:20" x14ac:dyDescent="0.2">
      <c r="A8" s="13">
        <v>6</v>
      </c>
      <c r="B8" t="s">
        <v>344</v>
      </c>
      <c r="C8" t="s">
        <v>27</v>
      </c>
      <c r="D8" t="s">
        <v>31</v>
      </c>
      <c r="E8">
        <v>0</v>
      </c>
      <c r="F8">
        <v>0</v>
      </c>
      <c r="G8">
        <v>0</v>
      </c>
      <c r="H8">
        <v>44</v>
      </c>
      <c r="I8">
        <v>38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46</v>
      </c>
      <c r="Q8">
        <v>44</v>
      </c>
      <c r="R8">
        <v>0</v>
      </c>
      <c r="S8" s="13">
        <f t="shared" si="0"/>
        <v>172</v>
      </c>
      <c r="T8" s="13">
        <f t="shared" si="1"/>
        <v>4</v>
      </c>
    </row>
    <row r="9" spans="1:20" x14ac:dyDescent="0.2">
      <c r="A9" s="13">
        <v>7</v>
      </c>
      <c r="B9" t="s">
        <v>293</v>
      </c>
      <c r="C9" t="s">
        <v>35</v>
      </c>
      <c r="D9" t="s">
        <v>31</v>
      </c>
      <c r="E9">
        <v>0</v>
      </c>
      <c r="F9">
        <v>0</v>
      </c>
      <c r="G9">
        <v>48</v>
      </c>
      <c r="H9">
        <v>0</v>
      </c>
      <c r="I9">
        <v>0</v>
      </c>
      <c r="J9">
        <v>0</v>
      </c>
      <c r="K9">
        <v>50</v>
      </c>
      <c r="L9">
        <v>0</v>
      </c>
      <c r="M9">
        <v>0</v>
      </c>
      <c r="N9">
        <v>0</v>
      </c>
      <c r="O9">
        <v>49</v>
      </c>
      <c r="P9">
        <v>0</v>
      </c>
      <c r="Q9">
        <v>0</v>
      </c>
      <c r="R9">
        <v>0</v>
      </c>
      <c r="S9" s="13">
        <f t="shared" si="0"/>
        <v>147</v>
      </c>
      <c r="T9" s="13">
        <f t="shared" si="1"/>
        <v>3</v>
      </c>
    </row>
    <row r="10" spans="1:20" x14ac:dyDescent="0.2">
      <c r="A10" s="13">
        <v>8</v>
      </c>
      <c r="B10" t="s">
        <v>650</v>
      </c>
      <c r="C10" t="s">
        <v>30</v>
      </c>
      <c r="D10" t="s">
        <v>31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45</v>
      </c>
      <c r="P10">
        <v>48</v>
      </c>
      <c r="Q10">
        <v>45</v>
      </c>
      <c r="R10">
        <v>0</v>
      </c>
      <c r="S10" s="13">
        <f t="shared" si="0"/>
        <v>138</v>
      </c>
      <c r="T10" s="13">
        <f t="shared" si="1"/>
        <v>3</v>
      </c>
    </row>
    <row r="11" spans="1:20" x14ac:dyDescent="0.2">
      <c r="A11" s="13">
        <v>9</v>
      </c>
      <c r="B11" t="s">
        <v>295</v>
      </c>
      <c r="C11" t="s">
        <v>30</v>
      </c>
      <c r="D11" t="s">
        <v>31</v>
      </c>
      <c r="E11">
        <v>0</v>
      </c>
      <c r="F11">
        <v>0</v>
      </c>
      <c r="G11">
        <v>46</v>
      </c>
      <c r="H11">
        <v>0</v>
      </c>
      <c r="I11">
        <v>42</v>
      </c>
      <c r="J11">
        <v>0</v>
      </c>
      <c r="K11">
        <v>0</v>
      </c>
      <c r="L11">
        <v>0</v>
      </c>
      <c r="M11">
        <v>0</v>
      </c>
      <c r="N11">
        <v>0</v>
      </c>
      <c r="O11">
        <v>46</v>
      </c>
      <c r="P11">
        <v>0</v>
      </c>
      <c r="Q11">
        <v>0</v>
      </c>
      <c r="R11">
        <v>0</v>
      </c>
      <c r="S11" s="13">
        <f t="shared" si="0"/>
        <v>134</v>
      </c>
      <c r="T11" s="13">
        <f t="shared" si="1"/>
        <v>3</v>
      </c>
    </row>
    <row r="12" spans="1:20" x14ac:dyDescent="0.2">
      <c r="A12" s="13">
        <v>10</v>
      </c>
      <c r="B12" t="s">
        <v>257</v>
      </c>
      <c r="C12" t="s">
        <v>77</v>
      </c>
      <c r="D12" t="s">
        <v>31</v>
      </c>
      <c r="E12">
        <v>0</v>
      </c>
      <c r="F12">
        <v>47</v>
      </c>
      <c r="G12">
        <v>0</v>
      </c>
      <c r="H12">
        <v>0</v>
      </c>
      <c r="I12">
        <v>39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43</v>
      </c>
      <c r="R12">
        <v>0</v>
      </c>
      <c r="S12" s="13">
        <f t="shared" si="0"/>
        <v>129</v>
      </c>
      <c r="T12" s="13">
        <f t="shared" si="1"/>
        <v>3</v>
      </c>
    </row>
    <row r="13" spans="1:20" x14ac:dyDescent="0.2">
      <c r="A13" s="13">
        <v>11</v>
      </c>
      <c r="B13" t="s">
        <v>116</v>
      </c>
      <c r="C13" t="s">
        <v>77</v>
      </c>
      <c r="D13" t="s">
        <v>31</v>
      </c>
      <c r="E13">
        <v>41</v>
      </c>
      <c r="F13">
        <v>0</v>
      </c>
      <c r="G13">
        <v>45</v>
      </c>
      <c r="H13">
        <v>0</v>
      </c>
      <c r="I13">
        <v>34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 s="13">
        <f t="shared" si="0"/>
        <v>120</v>
      </c>
      <c r="T13" s="13">
        <f t="shared" si="1"/>
        <v>3</v>
      </c>
    </row>
    <row r="14" spans="1:20" x14ac:dyDescent="0.2">
      <c r="A14" s="13">
        <v>12</v>
      </c>
      <c r="B14" t="s">
        <v>540</v>
      </c>
      <c r="C14" t="s">
        <v>30</v>
      </c>
      <c r="D14" t="s">
        <v>31</v>
      </c>
      <c r="E14">
        <v>0</v>
      </c>
      <c r="F14">
        <v>0</v>
      </c>
      <c r="G14">
        <v>0</v>
      </c>
      <c r="H14">
        <v>0</v>
      </c>
      <c r="I14">
        <v>0</v>
      </c>
      <c r="J14">
        <v>50</v>
      </c>
      <c r="K14">
        <v>0</v>
      </c>
      <c r="L14">
        <v>50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 s="13">
        <f t="shared" si="0"/>
        <v>100</v>
      </c>
      <c r="T14" s="13">
        <f t="shared" si="1"/>
        <v>2</v>
      </c>
    </row>
    <row r="15" spans="1:20" x14ac:dyDescent="0.2">
      <c r="A15" s="13">
        <v>13</v>
      </c>
      <c r="B15" t="s">
        <v>152</v>
      </c>
      <c r="C15" t="s">
        <v>56</v>
      </c>
      <c r="D15" t="s">
        <v>31</v>
      </c>
      <c r="E15">
        <v>49</v>
      </c>
      <c r="F15">
        <v>0</v>
      </c>
      <c r="G15">
        <v>50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 s="13">
        <f t="shared" si="0"/>
        <v>99</v>
      </c>
      <c r="T15" s="13">
        <v>5</v>
      </c>
    </row>
    <row r="16" spans="1:20" x14ac:dyDescent="0.2">
      <c r="A16" s="13">
        <v>14</v>
      </c>
      <c r="B16" t="s">
        <v>252</v>
      </c>
      <c r="C16" t="s">
        <v>77</v>
      </c>
      <c r="D16" t="s">
        <v>31</v>
      </c>
      <c r="E16">
        <v>0</v>
      </c>
      <c r="F16">
        <v>50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49</v>
      </c>
      <c r="R16">
        <v>0</v>
      </c>
      <c r="S16" s="13">
        <f t="shared" si="0"/>
        <v>99</v>
      </c>
      <c r="T16" s="13">
        <f t="shared" ref="T16:T28" si="2">COUNTIF(E16:R16,"&gt;0")</f>
        <v>2</v>
      </c>
    </row>
    <row r="17" spans="1:20" x14ac:dyDescent="0.2">
      <c r="A17" s="13">
        <v>15</v>
      </c>
      <c r="B17" t="s">
        <v>446</v>
      </c>
      <c r="C17" t="s">
        <v>38</v>
      </c>
      <c r="D17" t="s">
        <v>31</v>
      </c>
      <c r="E17">
        <v>0</v>
      </c>
      <c r="F17">
        <v>0</v>
      </c>
      <c r="G17">
        <v>0</v>
      </c>
      <c r="H17">
        <v>0</v>
      </c>
      <c r="I17">
        <v>49</v>
      </c>
      <c r="J17">
        <v>0</v>
      </c>
      <c r="K17">
        <v>0</v>
      </c>
      <c r="L17">
        <v>0</v>
      </c>
      <c r="M17">
        <v>50</v>
      </c>
      <c r="N17">
        <v>0</v>
      </c>
      <c r="O17">
        <v>0</v>
      </c>
      <c r="P17">
        <v>0</v>
      </c>
      <c r="Q17">
        <v>0</v>
      </c>
      <c r="R17">
        <v>0</v>
      </c>
      <c r="S17" s="13">
        <f t="shared" si="0"/>
        <v>99</v>
      </c>
      <c r="T17" s="13">
        <f t="shared" si="2"/>
        <v>2</v>
      </c>
    </row>
    <row r="18" spans="1:20" x14ac:dyDescent="0.2">
      <c r="A18" s="13">
        <v>16</v>
      </c>
      <c r="B18" t="s">
        <v>451</v>
      </c>
      <c r="C18" t="s">
        <v>38</v>
      </c>
      <c r="D18" t="s">
        <v>31</v>
      </c>
      <c r="E18">
        <v>0</v>
      </c>
      <c r="F18">
        <v>0</v>
      </c>
      <c r="G18">
        <v>0</v>
      </c>
      <c r="H18">
        <v>0</v>
      </c>
      <c r="I18">
        <v>47</v>
      </c>
      <c r="J18">
        <v>0</v>
      </c>
      <c r="K18">
        <v>0</v>
      </c>
      <c r="L18">
        <v>0</v>
      </c>
      <c r="M18">
        <v>49</v>
      </c>
      <c r="N18">
        <v>0</v>
      </c>
      <c r="O18">
        <v>0</v>
      </c>
      <c r="P18">
        <v>0</v>
      </c>
      <c r="Q18">
        <v>0</v>
      </c>
      <c r="R18">
        <v>0</v>
      </c>
      <c r="S18" s="13">
        <f t="shared" si="0"/>
        <v>96</v>
      </c>
      <c r="T18" s="13">
        <f t="shared" si="2"/>
        <v>2</v>
      </c>
    </row>
    <row r="19" spans="1:20" x14ac:dyDescent="0.2">
      <c r="A19" s="13">
        <v>17</v>
      </c>
      <c r="B19" t="s">
        <v>109</v>
      </c>
      <c r="C19" t="s">
        <v>35</v>
      </c>
      <c r="D19" t="s">
        <v>31</v>
      </c>
      <c r="E19">
        <v>48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47</v>
      </c>
      <c r="N19">
        <v>0</v>
      </c>
      <c r="O19">
        <v>0</v>
      </c>
      <c r="P19">
        <v>0</v>
      </c>
      <c r="Q19">
        <v>0</v>
      </c>
      <c r="R19">
        <v>0</v>
      </c>
      <c r="S19" s="13">
        <f t="shared" si="0"/>
        <v>95</v>
      </c>
      <c r="T19" s="13">
        <f t="shared" si="2"/>
        <v>2</v>
      </c>
    </row>
    <row r="20" spans="1:20" x14ac:dyDescent="0.2">
      <c r="A20" s="13">
        <v>18</v>
      </c>
      <c r="B20" t="s">
        <v>328</v>
      </c>
      <c r="C20" t="s">
        <v>27</v>
      </c>
      <c r="D20" t="s">
        <v>31</v>
      </c>
      <c r="E20">
        <v>0</v>
      </c>
      <c r="F20">
        <v>0</v>
      </c>
      <c r="G20">
        <v>0</v>
      </c>
      <c r="H20">
        <v>49</v>
      </c>
      <c r="I20">
        <v>46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 s="13">
        <f t="shared" si="0"/>
        <v>95</v>
      </c>
      <c r="T20" s="13">
        <f t="shared" si="2"/>
        <v>2</v>
      </c>
    </row>
    <row r="21" spans="1:20" x14ac:dyDescent="0.2">
      <c r="A21" s="13">
        <v>19</v>
      </c>
      <c r="B21" t="s">
        <v>453</v>
      </c>
      <c r="C21" t="s">
        <v>77</v>
      </c>
      <c r="D21" t="s">
        <v>31</v>
      </c>
      <c r="E21">
        <v>0</v>
      </c>
      <c r="F21">
        <v>0</v>
      </c>
      <c r="G21">
        <v>0</v>
      </c>
      <c r="H21">
        <v>0</v>
      </c>
      <c r="I21">
        <v>45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48</v>
      </c>
      <c r="R21">
        <v>0</v>
      </c>
      <c r="S21" s="13">
        <f t="shared" si="0"/>
        <v>93</v>
      </c>
      <c r="T21" s="13">
        <f t="shared" si="2"/>
        <v>2</v>
      </c>
    </row>
    <row r="22" spans="1:20" x14ac:dyDescent="0.2">
      <c r="A22" s="13">
        <v>20</v>
      </c>
      <c r="B22" t="s">
        <v>332</v>
      </c>
      <c r="C22" t="s">
        <v>27</v>
      </c>
      <c r="D22" t="s">
        <v>31</v>
      </c>
      <c r="E22">
        <v>0</v>
      </c>
      <c r="F22">
        <v>0</v>
      </c>
      <c r="G22">
        <v>0</v>
      </c>
      <c r="H22">
        <v>47</v>
      </c>
      <c r="I22">
        <v>43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 s="13">
        <f t="shared" si="0"/>
        <v>90</v>
      </c>
      <c r="T22" s="13">
        <f t="shared" si="2"/>
        <v>2</v>
      </c>
    </row>
    <row r="23" spans="1:20" x14ac:dyDescent="0.2">
      <c r="A23" s="13">
        <v>21</v>
      </c>
      <c r="B23" t="s">
        <v>110</v>
      </c>
      <c r="C23" t="s">
        <v>30</v>
      </c>
      <c r="D23" t="s">
        <v>31</v>
      </c>
      <c r="E23">
        <v>44</v>
      </c>
      <c r="F23">
        <v>0</v>
      </c>
      <c r="G23">
        <v>0</v>
      </c>
      <c r="H23">
        <v>45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 s="13">
        <f t="shared" si="0"/>
        <v>89</v>
      </c>
      <c r="T23" s="13">
        <f t="shared" si="2"/>
        <v>2</v>
      </c>
    </row>
    <row r="24" spans="1:20" x14ac:dyDescent="0.2">
      <c r="A24" s="13">
        <v>22</v>
      </c>
      <c r="B24" t="s">
        <v>112</v>
      </c>
      <c r="C24" t="s">
        <v>77</v>
      </c>
      <c r="D24" t="s">
        <v>31</v>
      </c>
      <c r="E24">
        <v>43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45</v>
      </c>
      <c r="Q24">
        <v>0</v>
      </c>
      <c r="R24">
        <v>0</v>
      </c>
      <c r="S24" s="13">
        <f t="shared" si="0"/>
        <v>88</v>
      </c>
      <c r="T24" s="13">
        <f t="shared" si="2"/>
        <v>2</v>
      </c>
    </row>
    <row r="25" spans="1:20" x14ac:dyDescent="0.2">
      <c r="A25" s="13">
        <v>23</v>
      </c>
      <c r="B25" t="s">
        <v>169</v>
      </c>
      <c r="C25" t="s">
        <v>38</v>
      </c>
      <c r="D25" t="s">
        <v>31</v>
      </c>
      <c r="E25">
        <v>40</v>
      </c>
      <c r="F25">
        <v>0</v>
      </c>
      <c r="G25">
        <v>0</v>
      </c>
      <c r="H25">
        <v>0</v>
      </c>
      <c r="I25">
        <v>0</v>
      </c>
      <c r="J25">
        <v>48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 s="13">
        <f t="shared" si="0"/>
        <v>88</v>
      </c>
      <c r="T25" s="13">
        <f t="shared" si="2"/>
        <v>2</v>
      </c>
    </row>
    <row r="26" spans="1:20" x14ac:dyDescent="0.2">
      <c r="A26" s="13">
        <v>24</v>
      </c>
      <c r="B26" t="s">
        <v>171</v>
      </c>
      <c r="C26" t="s">
        <v>77</v>
      </c>
      <c r="D26" t="s">
        <v>31</v>
      </c>
      <c r="E26">
        <v>38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44</v>
      </c>
      <c r="Q26">
        <v>0</v>
      </c>
      <c r="R26">
        <v>0</v>
      </c>
      <c r="S26" s="13">
        <f t="shared" si="0"/>
        <v>82</v>
      </c>
      <c r="T26" s="13">
        <f t="shared" si="2"/>
        <v>2</v>
      </c>
    </row>
    <row r="27" spans="1:20" x14ac:dyDescent="0.2">
      <c r="A27" s="13">
        <v>25</v>
      </c>
      <c r="B27" t="s">
        <v>474</v>
      </c>
      <c r="C27" t="s">
        <v>77</v>
      </c>
      <c r="D27" t="s">
        <v>31</v>
      </c>
      <c r="E27">
        <v>0</v>
      </c>
      <c r="F27">
        <v>0</v>
      </c>
      <c r="G27">
        <v>0</v>
      </c>
      <c r="H27">
        <v>0</v>
      </c>
      <c r="I27">
        <v>37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42</v>
      </c>
      <c r="R27">
        <v>0</v>
      </c>
      <c r="S27" s="13">
        <f t="shared" si="0"/>
        <v>79</v>
      </c>
      <c r="T27" s="13">
        <f t="shared" si="2"/>
        <v>2</v>
      </c>
    </row>
    <row r="28" spans="1:20" x14ac:dyDescent="0.2">
      <c r="A28" s="13">
        <v>26</v>
      </c>
      <c r="B28" t="s">
        <v>166</v>
      </c>
      <c r="C28" t="s">
        <v>77</v>
      </c>
      <c r="D28" t="s">
        <v>31</v>
      </c>
      <c r="E28">
        <v>42</v>
      </c>
      <c r="F28">
        <v>0</v>
      </c>
      <c r="G28">
        <v>0</v>
      </c>
      <c r="H28">
        <v>0</v>
      </c>
      <c r="I28">
        <v>35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 s="13">
        <f t="shared" si="0"/>
        <v>77</v>
      </c>
      <c r="T28" s="13">
        <f t="shared" si="2"/>
        <v>2</v>
      </c>
    </row>
    <row r="29" spans="1:20" x14ac:dyDescent="0.2">
      <c r="A29" s="13">
        <v>27</v>
      </c>
      <c r="B29" t="s">
        <v>103</v>
      </c>
      <c r="C29" t="s">
        <v>77</v>
      </c>
      <c r="D29" t="s">
        <v>31</v>
      </c>
      <c r="E29">
        <v>50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 s="13">
        <f t="shared" si="0"/>
        <v>50</v>
      </c>
      <c r="T29" s="13">
        <v>5</v>
      </c>
    </row>
    <row r="30" spans="1:20" x14ac:dyDescent="0.2">
      <c r="A30" s="13">
        <v>28</v>
      </c>
      <c r="B30" t="s">
        <v>432</v>
      </c>
      <c r="C30" t="s">
        <v>35</v>
      </c>
      <c r="D30" t="s">
        <v>31</v>
      </c>
      <c r="E30">
        <v>0</v>
      </c>
      <c r="F30">
        <v>0</v>
      </c>
      <c r="G30">
        <v>0</v>
      </c>
      <c r="H30">
        <v>0</v>
      </c>
      <c r="I30">
        <v>50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 s="13">
        <f t="shared" si="0"/>
        <v>50</v>
      </c>
      <c r="T30" s="13">
        <f t="shared" ref="T30:T55" si="3">COUNTIF(E30:R30,"&gt;0")</f>
        <v>1</v>
      </c>
    </row>
    <row r="31" spans="1:20" x14ac:dyDescent="0.2">
      <c r="A31" s="13">
        <v>29</v>
      </c>
      <c r="B31" t="s">
        <v>647</v>
      </c>
      <c r="C31" t="s">
        <v>35</v>
      </c>
      <c r="D31" t="s">
        <v>31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50</v>
      </c>
      <c r="O31">
        <v>0</v>
      </c>
      <c r="P31">
        <v>0</v>
      </c>
      <c r="Q31">
        <v>0</v>
      </c>
      <c r="R31">
        <v>0</v>
      </c>
      <c r="S31" s="13">
        <f t="shared" si="0"/>
        <v>50</v>
      </c>
      <c r="T31" s="13">
        <f t="shared" si="3"/>
        <v>1</v>
      </c>
    </row>
    <row r="32" spans="1:20" x14ac:dyDescent="0.2">
      <c r="A32" s="13">
        <v>30</v>
      </c>
      <c r="B32" t="s">
        <v>649</v>
      </c>
      <c r="C32" t="s">
        <v>30</v>
      </c>
      <c r="D32" t="s">
        <v>31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50</v>
      </c>
      <c r="P32">
        <v>0</v>
      </c>
      <c r="Q32">
        <v>0</v>
      </c>
      <c r="R32">
        <v>0</v>
      </c>
      <c r="S32" s="13">
        <f t="shared" si="0"/>
        <v>50</v>
      </c>
      <c r="T32" s="13">
        <f t="shared" si="3"/>
        <v>1</v>
      </c>
    </row>
    <row r="33" spans="1:20" x14ac:dyDescent="0.2">
      <c r="A33" s="13">
        <v>31</v>
      </c>
      <c r="B33" t="s">
        <v>733</v>
      </c>
      <c r="C33" t="s">
        <v>27</v>
      </c>
      <c r="D33" t="s">
        <v>31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50</v>
      </c>
      <c r="R33">
        <v>0</v>
      </c>
      <c r="S33" s="13">
        <f t="shared" si="0"/>
        <v>50</v>
      </c>
      <c r="T33" s="13">
        <f t="shared" si="3"/>
        <v>1</v>
      </c>
    </row>
    <row r="34" spans="1:20" x14ac:dyDescent="0.2">
      <c r="A34" s="13">
        <v>32</v>
      </c>
      <c r="B34" t="s">
        <v>648</v>
      </c>
      <c r="C34" t="s">
        <v>77</v>
      </c>
      <c r="D34" t="s">
        <v>31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49</v>
      </c>
      <c r="O34">
        <v>0</v>
      </c>
      <c r="P34">
        <v>0</v>
      </c>
      <c r="Q34">
        <v>0</v>
      </c>
      <c r="R34">
        <v>0</v>
      </c>
      <c r="S34" s="13">
        <f t="shared" si="0"/>
        <v>49</v>
      </c>
      <c r="T34" s="13">
        <f t="shared" si="3"/>
        <v>1</v>
      </c>
    </row>
    <row r="35" spans="1:20" x14ac:dyDescent="0.2">
      <c r="A35" s="13">
        <v>33</v>
      </c>
      <c r="B35" t="s">
        <v>155</v>
      </c>
      <c r="C35" t="s">
        <v>30</v>
      </c>
      <c r="D35" t="s">
        <v>31</v>
      </c>
      <c r="E35">
        <v>47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 s="13">
        <f t="shared" ref="S35:S55" si="4">SUM(E35:R35)</f>
        <v>47</v>
      </c>
      <c r="T35" s="13">
        <f t="shared" si="3"/>
        <v>1</v>
      </c>
    </row>
    <row r="36" spans="1:20" x14ac:dyDescent="0.2">
      <c r="A36" s="13">
        <v>34</v>
      </c>
      <c r="B36" t="s">
        <v>294</v>
      </c>
      <c r="C36" t="s">
        <v>35</v>
      </c>
      <c r="D36" t="s">
        <v>31</v>
      </c>
      <c r="E36">
        <v>0</v>
      </c>
      <c r="F36">
        <v>0</v>
      </c>
      <c r="G36">
        <v>47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 s="13">
        <f t="shared" si="4"/>
        <v>47</v>
      </c>
      <c r="T36" s="13">
        <f t="shared" si="3"/>
        <v>1</v>
      </c>
    </row>
    <row r="37" spans="1:20" x14ac:dyDescent="0.2">
      <c r="A37" s="13">
        <v>35</v>
      </c>
      <c r="B37" t="s">
        <v>552</v>
      </c>
      <c r="C37" t="s">
        <v>77</v>
      </c>
      <c r="D37" t="s">
        <v>31</v>
      </c>
      <c r="E37">
        <v>0</v>
      </c>
      <c r="F37">
        <v>0</v>
      </c>
      <c r="G37">
        <v>0</v>
      </c>
      <c r="H37">
        <v>0</v>
      </c>
      <c r="I37">
        <v>0</v>
      </c>
      <c r="J37">
        <v>47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 s="13">
        <f t="shared" si="4"/>
        <v>47</v>
      </c>
      <c r="T37" s="13">
        <f t="shared" si="3"/>
        <v>1</v>
      </c>
    </row>
    <row r="38" spans="1:20" x14ac:dyDescent="0.2">
      <c r="A38" s="13">
        <v>36</v>
      </c>
      <c r="B38" t="s">
        <v>573</v>
      </c>
      <c r="C38" t="s">
        <v>77</v>
      </c>
      <c r="D38" t="s">
        <v>31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47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 s="13">
        <f t="shared" si="4"/>
        <v>47</v>
      </c>
      <c r="T38" s="13">
        <f t="shared" si="3"/>
        <v>1</v>
      </c>
    </row>
    <row r="39" spans="1:20" x14ac:dyDescent="0.2">
      <c r="A39" s="13">
        <v>37</v>
      </c>
      <c r="B39" t="s">
        <v>699</v>
      </c>
      <c r="C39" t="s">
        <v>77</v>
      </c>
      <c r="D39" t="s">
        <v>31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47</v>
      </c>
      <c r="Q39">
        <v>0</v>
      </c>
      <c r="R39">
        <v>0</v>
      </c>
      <c r="S39" s="13">
        <f t="shared" si="4"/>
        <v>47</v>
      </c>
      <c r="T39" s="13">
        <f t="shared" si="3"/>
        <v>1</v>
      </c>
    </row>
    <row r="40" spans="1:20" x14ac:dyDescent="0.2">
      <c r="A40" s="13">
        <v>38</v>
      </c>
      <c r="B40" t="s">
        <v>156</v>
      </c>
      <c r="C40" t="s">
        <v>56</v>
      </c>
      <c r="D40" t="s">
        <v>31</v>
      </c>
      <c r="E40">
        <v>46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 s="13">
        <f t="shared" si="4"/>
        <v>46</v>
      </c>
      <c r="T40" s="13">
        <f t="shared" si="3"/>
        <v>1</v>
      </c>
    </row>
    <row r="41" spans="1:20" x14ac:dyDescent="0.2">
      <c r="A41" s="13">
        <v>39</v>
      </c>
      <c r="B41" t="s">
        <v>574</v>
      </c>
      <c r="C41" t="s">
        <v>30</v>
      </c>
      <c r="D41" t="s">
        <v>31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46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 s="13">
        <f t="shared" si="4"/>
        <v>46</v>
      </c>
      <c r="T41" s="13">
        <f t="shared" si="3"/>
        <v>1</v>
      </c>
    </row>
    <row r="42" spans="1:20" x14ac:dyDescent="0.2">
      <c r="A42" s="13">
        <v>40</v>
      </c>
      <c r="B42" t="s">
        <v>298</v>
      </c>
      <c r="C42" t="s">
        <v>56</v>
      </c>
      <c r="D42" t="s">
        <v>31</v>
      </c>
      <c r="E42">
        <v>0</v>
      </c>
      <c r="F42">
        <v>0</v>
      </c>
      <c r="G42">
        <v>44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 s="13">
        <f t="shared" si="4"/>
        <v>44</v>
      </c>
      <c r="T42" s="13">
        <f t="shared" si="3"/>
        <v>1</v>
      </c>
    </row>
    <row r="43" spans="1:20" x14ac:dyDescent="0.2">
      <c r="A43" s="13">
        <v>41</v>
      </c>
      <c r="B43" t="s">
        <v>456</v>
      </c>
      <c r="C43" t="s">
        <v>32</v>
      </c>
      <c r="D43" t="s">
        <v>31</v>
      </c>
      <c r="E43">
        <v>0</v>
      </c>
      <c r="F43">
        <v>0</v>
      </c>
      <c r="G43">
        <v>0</v>
      </c>
      <c r="H43">
        <v>0</v>
      </c>
      <c r="I43">
        <v>44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 s="13">
        <f t="shared" si="4"/>
        <v>44</v>
      </c>
      <c r="T43" s="13">
        <f t="shared" si="3"/>
        <v>1</v>
      </c>
    </row>
    <row r="44" spans="1:20" x14ac:dyDescent="0.2">
      <c r="A44" s="13">
        <v>42</v>
      </c>
      <c r="B44" t="s">
        <v>346</v>
      </c>
      <c r="C44" t="s">
        <v>32</v>
      </c>
      <c r="D44" t="s">
        <v>31</v>
      </c>
      <c r="E44">
        <v>0</v>
      </c>
      <c r="F44">
        <v>0</v>
      </c>
      <c r="G44">
        <v>0</v>
      </c>
      <c r="H44">
        <v>43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 s="13">
        <f t="shared" si="4"/>
        <v>43</v>
      </c>
      <c r="T44" s="13">
        <f t="shared" si="3"/>
        <v>1</v>
      </c>
    </row>
    <row r="45" spans="1:20" x14ac:dyDescent="0.2">
      <c r="A45" s="13">
        <v>43</v>
      </c>
      <c r="B45" t="s">
        <v>700</v>
      </c>
      <c r="C45" t="s">
        <v>27</v>
      </c>
      <c r="D45" t="s">
        <v>31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43</v>
      </c>
      <c r="Q45">
        <v>0</v>
      </c>
      <c r="R45">
        <v>0</v>
      </c>
      <c r="S45" s="13">
        <f t="shared" si="4"/>
        <v>43</v>
      </c>
      <c r="T45" s="13">
        <f t="shared" si="3"/>
        <v>1</v>
      </c>
    </row>
    <row r="46" spans="1:20" x14ac:dyDescent="0.2">
      <c r="A46" s="13">
        <v>44</v>
      </c>
      <c r="B46" t="s">
        <v>355</v>
      </c>
      <c r="C46" t="s">
        <v>27</v>
      </c>
      <c r="D46" t="s">
        <v>31</v>
      </c>
      <c r="E46">
        <v>0</v>
      </c>
      <c r="F46">
        <v>0</v>
      </c>
      <c r="G46">
        <v>0</v>
      </c>
      <c r="H46">
        <v>42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 s="13">
        <f t="shared" si="4"/>
        <v>42</v>
      </c>
      <c r="T46" s="13">
        <f t="shared" si="3"/>
        <v>1</v>
      </c>
    </row>
    <row r="47" spans="1:20" x14ac:dyDescent="0.2">
      <c r="A47" s="13">
        <v>45</v>
      </c>
      <c r="B47" t="s">
        <v>465</v>
      </c>
      <c r="C47" t="s">
        <v>35</v>
      </c>
      <c r="D47" t="s">
        <v>31</v>
      </c>
      <c r="E47">
        <v>0</v>
      </c>
      <c r="F47">
        <v>0</v>
      </c>
      <c r="G47">
        <v>0</v>
      </c>
      <c r="H47">
        <v>0</v>
      </c>
      <c r="I47">
        <v>40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 s="13">
        <f t="shared" si="4"/>
        <v>40</v>
      </c>
      <c r="T47" s="13">
        <f t="shared" si="3"/>
        <v>1</v>
      </c>
    </row>
    <row r="48" spans="1:20" x14ac:dyDescent="0.2">
      <c r="A48" s="13">
        <v>46</v>
      </c>
      <c r="B48" t="s">
        <v>734</v>
      </c>
      <c r="C48" t="s">
        <v>27</v>
      </c>
      <c r="D48" t="s">
        <v>31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40</v>
      </c>
      <c r="R48">
        <v>0</v>
      </c>
      <c r="S48" s="13">
        <f t="shared" si="4"/>
        <v>40</v>
      </c>
      <c r="T48" s="13">
        <f t="shared" si="3"/>
        <v>1</v>
      </c>
    </row>
    <row r="49" spans="1:20" x14ac:dyDescent="0.2">
      <c r="A49" s="13">
        <v>47</v>
      </c>
      <c r="B49" t="s">
        <v>115</v>
      </c>
      <c r="C49" t="s">
        <v>30</v>
      </c>
      <c r="D49" t="s">
        <v>31</v>
      </c>
      <c r="E49">
        <v>39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 s="13">
        <f t="shared" si="4"/>
        <v>39</v>
      </c>
      <c r="T49" s="13">
        <f t="shared" si="3"/>
        <v>1</v>
      </c>
    </row>
    <row r="50" spans="1:20" x14ac:dyDescent="0.2">
      <c r="A50" s="13">
        <v>48</v>
      </c>
      <c r="B50" t="s">
        <v>735</v>
      </c>
      <c r="C50" t="s">
        <v>27</v>
      </c>
      <c r="D50" t="s">
        <v>31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39</v>
      </c>
      <c r="R50">
        <v>0</v>
      </c>
      <c r="S50" s="13">
        <f t="shared" si="4"/>
        <v>39</v>
      </c>
      <c r="T50" s="13">
        <f t="shared" si="3"/>
        <v>1</v>
      </c>
    </row>
    <row r="51" spans="1:20" x14ac:dyDescent="0.2">
      <c r="A51" s="13">
        <v>49</v>
      </c>
      <c r="B51" t="s">
        <v>736</v>
      </c>
      <c r="C51" t="s">
        <v>27</v>
      </c>
      <c r="D51" t="s">
        <v>31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38</v>
      </c>
      <c r="R51">
        <v>0</v>
      </c>
      <c r="S51" s="13">
        <f t="shared" si="4"/>
        <v>38</v>
      </c>
      <c r="T51" s="13">
        <f t="shared" si="3"/>
        <v>1</v>
      </c>
    </row>
    <row r="52" spans="1:20" x14ac:dyDescent="0.2">
      <c r="A52" s="13">
        <v>50</v>
      </c>
      <c r="B52" t="s">
        <v>70</v>
      </c>
      <c r="C52" t="s">
        <v>30</v>
      </c>
      <c r="D52" t="s">
        <v>31</v>
      </c>
      <c r="E52">
        <v>37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 s="13">
        <f t="shared" si="4"/>
        <v>37</v>
      </c>
      <c r="T52" s="13">
        <f t="shared" si="3"/>
        <v>1</v>
      </c>
    </row>
    <row r="53" spans="1:20" x14ac:dyDescent="0.2">
      <c r="A53" s="13">
        <v>51</v>
      </c>
      <c r="B53" t="s">
        <v>737</v>
      </c>
      <c r="C53" t="s">
        <v>27</v>
      </c>
      <c r="D53" t="s">
        <v>31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37</v>
      </c>
      <c r="R53">
        <v>0</v>
      </c>
      <c r="S53" s="13">
        <f t="shared" si="4"/>
        <v>37</v>
      </c>
      <c r="T53" s="13">
        <f t="shared" si="3"/>
        <v>1</v>
      </c>
    </row>
    <row r="54" spans="1:20" x14ac:dyDescent="0.2">
      <c r="A54" s="13">
        <v>52</v>
      </c>
      <c r="B54" t="s">
        <v>174</v>
      </c>
      <c r="C54" t="s">
        <v>77</v>
      </c>
      <c r="D54" t="s">
        <v>31</v>
      </c>
      <c r="E54">
        <v>36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 s="13">
        <f t="shared" si="4"/>
        <v>36</v>
      </c>
      <c r="T54" s="13">
        <f t="shared" si="3"/>
        <v>1</v>
      </c>
    </row>
    <row r="55" spans="1:20" x14ac:dyDescent="0.2">
      <c r="A55" s="13">
        <v>53</v>
      </c>
      <c r="B55" t="s">
        <v>478</v>
      </c>
      <c r="C55" t="s">
        <v>38</v>
      </c>
      <c r="D55" t="s">
        <v>31</v>
      </c>
      <c r="E55">
        <v>0</v>
      </c>
      <c r="F55">
        <v>0</v>
      </c>
      <c r="G55">
        <v>0</v>
      </c>
      <c r="H55">
        <v>0</v>
      </c>
      <c r="I55">
        <v>33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 s="13">
        <f t="shared" si="4"/>
        <v>33</v>
      </c>
      <c r="T55" s="13">
        <f t="shared" si="3"/>
        <v>1</v>
      </c>
    </row>
  </sheetData>
  <sortState xmlns:xlrd2="http://schemas.microsoft.com/office/spreadsheetml/2017/richdata2" ref="A3:T55">
    <sortCondition descending="1" ref="S3:S55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T30"/>
  <sheetViews>
    <sheetView zoomScaleNormal="100" workbookViewId="0">
      <selection activeCell="T6" sqref="T6"/>
    </sheetView>
  </sheetViews>
  <sheetFormatPr baseColWidth="10" defaultRowHeight="16" x14ac:dyDescent="0.2"/>
  <cols>
    <col min="1" max="1" width="7.83203125" style="13" customWidth="1"/>
    <col min="2" max="2" width="16.6640625" bestFit="1" customWidth="1"/>
    <col min="3" max="3" width="23.1640625" bestFit="1" customWidth="1"/>
    <col min="4" max="4" width="8.33203125" bestFit="1" customWidth="1"/>
    <col min="5" max="6" width="9.5" customWidth="1"/>
    <col min="7" max="7" width="10.83203125" customWidth="1"/>
    <col min="8" max="18" width="9.5" customWidth="1"/>
  </cols>
  <sheetData>
    <row r="1" spans="1:20" ht="31" x14ac:dyDescent="0.2">
      <c r="A1" s="32"/>
      <c r="B1" s="33" t="s">
        <v>0</v>
      </c>
      <c r="C1" s="33" t="s">
        <v>181</v>
      </c>
      <c r="D1" s="33" t="s">
        <v>1</v>
      </c>
      <c r="E1" s="34" t="s">
        <v>2</v>
      </c>
      <c r="F1" s="34" t="s">
        <v>3</v>
      </c>
      <c r="G1" s="34" t="s">
        <v>3</v>
      </c>
      <c r="H1" s="34" t="s">
        <v>3</v>
      </c>
      <c r="I1" s="34" t="s">
        <v>3</v>
      </c>
      <c r="J1" s="34" t="s">
        <v>3</v>
      </c>
      <c r="K1" s="34" t="s">
        <v>3</v>
      </c>
      <c r="L1" s="34" t="s">
        <v>3</v>
      </c>
      <c r="M1" s="34" t="s">
        <v>3</v>
      </c>
      <c r="N1" s="34" t="s">
        <v>3</v>
      </c>
      <c r="O1" s="34" t="s">
        <v>3</v>
      </c>
      <c r="P1" s="34" t="s">
        <v>3</v>
      </c>
      <c r="Q1" s="34"/>
      <c r="R1" s="34"/>
      <c r="S1" s="36"/>
      <c r="T1" s="36"/>
    </row>
    <row r="2" spans="1:20" ht="31" x14ac:dyDescent="0.2">
      <c r="A2" s="36" t="s">
        <v>4</v>
      </c>
      <c r="B2" s="35" t="s">
        <v>40</v>
      </c>
      <c r="C2" s="35" t="s">
        <v>41</v>
      </c>
      <c r="D2" s="35" t="s">
        <v>5</v>
      </c>
      <c r="E2" t="s">
        <v>43</v>
      </c>
      <c r="F2" t="s">
        <v>74</v>
      </c>
      <c r="G2" t="s">
        <v>44</v>
      </c>
      <c r="H2" t="s">
        <v>45</v>
      </c>
      <c r="I2" t="s">
        <v>39</v>
      </c>
      <c r="J2" t="s">
        <v>119</v>
      </c>
      <c r="K2" t="s">
        <v>120</v>
      </c>
      <c r="L2" t="s">
        <v>121</v>
      </c>
      <c r="M2" t="s">
        <v>75</v>
      </c>
      <c r="N2" t="s">
        <v>122</v>
      </c>
      <c r="O2" t="s">
        <v>62</v>
      </c>
      <c r="P2" t="s">
        <v>76</v>
      </c>
      <c r="Q2" t="s">
        <v>123</v>
      </c>
      <c r="R2" t="s">
        <v>124</v>
      </c>
      <c r="S2" s="34" t="s">
        <v>23</v>
      </c>
      <c r="T2" s="34" t="s">
        <v>24</v>
      </c>
    </row>
    <row r="3" spans="1:20" x14ac:dyDescent="0.2">
      <c r="A3" s="13">
        <v>1</v>
      </c>
      <c r="B3" t="s">
        <v>255</v>
      </c>
      <c r="C3" t="s">
        <v>27</v>
      </c>
      <c r="D3" t="s">
        <v>33</v>
      </c>
      <c r="E3">
        <v>0</v>
      </c>
      <c r="F3" t="s">
        <v>609</v>
      </c>
      <c r="G3">
        <v>0</v>
      </c>
      <c r="H3" t="s">
        <v>609</v>
      </c>
      <c r="I3">
        <v>50</v>
      </c>
      <c r="J3">
        <v>0</v>
      </c>
      <c r="K3" t="s">
        <v>595</v>
      </c>
      <c r="L3">
        <v>50</v>
      </c>
      <c r="M3">
        <v>50</v>
      </c>
      <c r="N3">
        <v>0</v>
      </c>
      <c r="O3">
        <v>50</v>
      </c>
      <c r="P3">
        <v>0</v>
      </c>
      <c r="Q3">
        <v>0</v>
      </c>
      <c r="R3">
        <v>0</v>
      </c>
      <c r="S3" s="36">
        <f t="shared" ref="S3:S17" si="0">SUM(E3:R3)</f>
        <v>200</v>
      </c>
      <c r="T3" s="36">
        <v>7</v>
      </c>
    </row>
    <row r="4" spans="1:20" x14ac:dyDescent="0.2">
      <c r="A4" s="13">
        <v>2</v>
      </c>
      <c r="B4" t="s">
        <v>162</v>
      </c>
      <c r="C4" t="s">
        <v>30</v>
      </c>
      <c r="D4" t="s">
        <v>33</v>
      </c>
      <c r="E4">
        <v>49</v>
      </c>
      <c r="F4">
        <v>0</v>
      </c>
      <c r="G4">
        <v>50</v>
      </c>
      <c r="H4">
        <v>48</v>
      </c>
      <c r="I4">
        <v>0</v>
      </c>
      <c r="J4">
        <v>0</v>
      </c>
      <c r="K4">
        <v>0</v>
      </c>
      <c r="L4">
        <v>49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 s="13">
        <f t="shared" si="0"/>
        <v>196</v>
      </c>
      <c r="T4" s="13">
        <f>COUNTIF(E4:R4,"&gt;0")</f>
        <v>4</v>
      </c>
    </row>
    <row r="5" spans="1:20" x14ac:dyDescent="0.2">
      <c r="A5" s="13">
        <v>3</v>
      </c>
      <c r="B5" t="s">
        <v>229</v>
      </c>
      <c r="C5" t="s">
        <v>38</v>
      </c>
      <c r="D5" t="s">
        <v>33</v>
      </c>
      <c r="E5">
        <v>45</v>
      </c>
      <c r="F5">
        <v>0</v>
      </c>
      <c r="G5">
        <v>49</v>
      </c>
      <c r="H5">
        <v>0</v>
      </c>
      <c r="I5" t="s">
        <v>592</v>
      </c>
      <c r="J5">
        <v>48</v>
      </c>
      <c r="K5">
        <v>0</v>
      </c>
      <c r="L5">
        <v>0</v>
      </c>
      <c r="M5">
        <v>47</v>
      </c>
      <c r="N5">
        <v>0</v>
      </c>
      <c r="O5">
        <v>0</v>
      </c>
      <c r="P5">
        <v>0</v>
      </c>
      <c r="Q5">
        <v>0</v>
      </c>
      <c r="R5">
        <v>0</v>
      </c>
      <c r="S5" s="36">
        <f t="shared" si="0"/>
        <v>189</v>
      </c>
      <c r="T5" s="36">
        <v>5</v>
      </c>
    </row>
    <row r="6" spans="1:20" x14ac:dyDescent="0.2">
      <c r="A6" s="13">
        <v>4</v>
      </c>
      <c r="B6" t="s">
        <v>161</v>
      </c>
      <c r="C6" t="s">
        <v>27</v>
      </c>
      <c r="D6" t="s">
        <v>33</v>
      </c>
      <c r="E6">
        <v>50</v>
      </c>
      <c r="F6">
        <v>0</v>
      </c>
      <c r="G6">
        <v>0</v>
      </c>
      <c r="H6">
        <v>0</v>
      </c>
      <c r="I6">
        <v>0</v>
      </c>
      <c r="J6">
        <v>0</v>
      </c>
      <c r="K6">
        <v>50</v>
      </c>
      <c r="L6">
        <v>0</v>
      </c>
      <c r="M6">
        <v>0</v>
      </c>
      <c r="N6">
        <v>50</v>
      </c>
      <c r="O6">
        <v>0</v>
      </c>
      <c r="P6">
        <v>0</v>
      </c>
      <c r="Q6">
        <v>0</v>
      </c>
      <c r="R6">
        <v>0</v>
      </c>
      <c r="S6" s="36">
        <f t="shared" si="0"/>
        <v>150</v>
      </c>
      <c r="T6" s="36">
        <v>7</v>
      </c>
    </row>
    <row r="7" spans="1:20" x14ac:dyDescent="0.2">
      <c r="A7" s="13">
        <v>5</v>
      </c>
      <c r="B7" t="s">
        <v>59</v>
      </c>
      <c r="C7" t="s">
        <v>32</v>
      </c>
      <c r="D7" t="s">
        <v>33</v>
      </c>
      <c r="E7">
        <v>46</v>
      </c>
      <c r="F7">
        <v>0</v>
      </c>
      <c r="G7">
        <v>0</v>
      </c>
      <c r="H7">
        <v>0</v>
      </c>
      <c r="I7">
        <v>46</v>
      </c>
      <c r="J7">
        <v>0</v>
      </c>
      <c r="K7">
        <v>0</v>
      </c>
      <c r="L7">
        <v>0</v>
      </c>
      <c r="M7">
        <v>48</v>
      </c>
      <c r="N7">
        <v>0</v>
      </c>
      <c r="O7">
        <v>0</v>
      </c>
      <c r="P7">
        <v>0</v>
      </c>
      <c r="Q7">
        <v>0</v>
      </c>
      <c r="R7">
        <v>0</v>
      </c>
      <c r="S7" s="36">
        <f t="shared" si="0"/>
        <v>140</v>
      </c>
      <c r="T7" s="36">
        <f>COUNTIF(E7:R7,"&gt;0")</f>
        <v>3</v>
      </c>
    </row>
    <row r="8" spans="1:20" x14ac:dyDescent="0.2">
      <c r="A8" s="13">
        <v>6</v>
      </c>
      <c r="B8" t="s">
        <v>550</v>
      </c>
      <c r="C8" t="s">
        <v>35</v>
      </c>
      <c r="D8" t="s">
        <v>33</v>
      </c>
      <c r="E8">
        <v>0</v>
      </c>
      <c r="F8">
        <v>0</v>
      </c>
      <c r="G8">
        <v>0</v>
      </c>
      <c r="H8">
        <v>0</v>
      </c>
      <c r="I8">
        <v>0</v>
      </c>
      <c r="J8">
        <v>50</v>
      </c>
      <c r="K8">
        <v>0</v>
      </c>
      <c r="L8">
        <v>0</v>
      </c>
      <c r="M8">
        <v>49</v>
      </c>
      <c r="N8">
        <v>0</v>
      </c>
      <c r="O8">
        <v>0</v>
      </c>
      <c r="P8">
        <v>0</v>
      </c>
      <c r="Q8">
        <v>0</v>
      </c>
      <c r="R8">
        <v>0</v>
      </c>
      <c r="S8" s="36">
        <f t="shared" si="0"/>
        <v>99</v>
      </c>
      <c r="T8" s="36">
        <f>COUNTIF(E8:R8,"&gt;0")</f>
        <v>2</v>
      </c>
    </row>
    <row r="9" spans="1:20" x14ac:dyDescent="0.2">
      <c r="A9" s="13">
        <v>7</v>
      </c>
      <c r="B9" t="s">
        <v>111</v>
      </c>
      <c r="C9" t="s">
        <v>77</v>
      </c>
      <c r="D9" t="s">
        <v>33</v>
      </c>
      <c r="E9">
        <v>48</v>
      </c>
      <c r="F9">
        <v>0</v>
      </c>
      <c r="G9">
        <v>0</v>
      </c>
      <c r="H9">
        <v>0</v>
      </c>
      <c r="I9">
        <v>49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 s="36">
        <f t="shared" si="0"/>
        <v>97</v>
      </c>
      <c r="T9" s="36">
        <v>5</v>
      </c>
    </row>
    <row r="10" spans="1:20" x14ac:dyDescent="0.2">
      <c r="A10" s="13">
        <v>8</v>
      </c>
      <c r="B10" t="s">
        <v>551</v>
      </c>
      <c r="C10" t="s">
        <v>35</v>
      </c>
      <c r="D10" t="s">
        <v>33</v>
      </c>
      <c r="E10">
        <v>0</v>
      </c>
      <c r="F10">
        <v>0</v>
      </c>
      <c r="G10">
        <v>0</v>
      </c>
      <c r="H10">
        <v>0</v>
      </c>
      <c r="I10">
        <v>0</v>
      </c>
      <c r="J10">
        <v>49</v>
      </c>
      <c r="K10">
        <v>48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 s="36">
        <f t="shared" si="0"/>
        <v>97</v>
      </c>
      <c r="T10" s="36">
        <f t="shared" ref="T10:T17" si="1">COUNTIF(E10:R10,"&gt;0")</f>
        <v>2</v>
      </c>
    </row>
    <row r="11" spans="1:20" x14ac:dyDescent="0.2">
      <c r="A11" s="13">
        <v>9</v>
      </c>
      <c r="B11" t="s">
        <v>163</v>
      </c>
      <c r="C11" t="s">
        <v>77</v>
      </c>
      <c r="D11" t="s">
        <v>33</v>
      </c>
      <c r="E11">
        <v>47</v>
      </c>
      <c r="F11">
        <v>0</v>
      </c>
      <c r="G11">
        <v>0</v>
      </c>
      <c r="H11">
        <v>0</v>
      </c>
      <c r="I11">
        <v>47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 s="36">
        <f t="shared" si="0"/>
        <v>94</v>
      </c>
      <c r="T11" s="36">
        <f t="shared" si="1"/>
        <v>2</v>
      </c>
    </row>
    <row r="12" spans="1:20" x14ac:dyDescent="0.2">
      <c r="A12" s="13">
        <v>10</v>
      </c>
      <c r="B12" t="s">
        <v>350</v>
      </c>
      <c r="C12" t="s">
        <v>27</v>
      </c>
      <c r="D12" t="s">
        <v>33</v>
      </c>
      <c r="E12">
        <v>0</v>
      </c>
      <c r="F12">
        <v>0</v>
      </c>
      <c r="G12">
        <v>0</v>
      </c>
      <c r="H12">
        <v>47</v>
      </c>
      <c r="I12">
        <v>45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 s="36">
        <f t="shared" si="0"/>
        <v>92</v>
      </c>
      <c r="T12" s="36">
        <f t="shared" si="1"/>
        <v>2</v>
      </c>
    </row>
    <row r="13" spans="1:20" x14ac:dyDescent="0.2">
      <c r="A13" s="13">
        <v>11</v>
      </c>
      <c r="B13" t="s">
        <v>345</v>
      </c>
      <c r="C13" t="s">
        <v>27</v>
      </c>
      <c r="D13" t="s">
        <v>33</v>
      </c>
      <c r="E13">
        <v>0</v>
      </c>
      <c r="F13">
        <v>0</v>
      </c>
      <c r="G13">
        <v>0</v>
      </c>
      <c r="H13">
        <v>49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 s="36">
        <f t="shared" si="0"/>
        <v>49</v>
      </c>
      <c r="T13" s="36">
        <f t="shared" si="1"/>
        <v>1</v>
      </c>
    </row>
    <row r="14" spans="1:20" x14ac:dyDescent="0.2">
      <c r="A14" s="13">
        <v>12</v>
      </c>
      <c r="B14" t="s">
        <v>473</v>
      </c>
      <c r="C14" t="s">
        <v>27</v>
      </c>
      <c r="D14" t="s">
        <v>33</v>
      </c>
      <c r="E14">
        <v>0</v>
      </c>
      <c r="F14">
        <v>0</v>
      </c>
      <c r="G14">
        <v>0</v>
      </c>
      <c r="H14">
        <v>0</v>
      </c>
      <c r="I14">
        <v>48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 s="36">
        <f t="shared" si="0"/>
        <v>48</v>
      </c>
      <c r="T14" s="36">
        <f t="shared" si="1"/>
        <v>1</v>
      </c>
    </row>
    <row r="15" spans="1:20" x14ac:dyDescent="0.2">
      <c r="A15" s="13">
        <v>13</v>
      </c>
      <c r="B15" t="s">
        <v>553</v>
      </c>
      <c r="C15" t="s">
        <v>30</v>
      </c>
      <c r="D15" t="s">
        <v>33</v>
      </c>
      <c r="E15">
        <v>0</v>
      </c>
      <c r="F15">
        <v>0</v>
      </c>
      <c r="G15">
        <v>0</v>
      </c>
      <c r="H15">
        <v>0</v>
      </c>
      <c r="I15">
        <v>0</v>
      </c>
      <c r="J15">
        <v>47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 s="36">
        <f t="shared" si="0"/>
        <v>47</v>
      </c>
      <c r="T15" s="36">
        <f t="shared" si="1"/>
        <v>1</v>
      </c>
    </row>
    <row r="16" spans="1:20" x14ac:dyDescent="0.2">
      <c r="A16" s="13">
        <v>14</v>
      </c>
      <c r="B16" t="s">
        <v>610</v>
      </c>
      <c r="C16" t="s">
        <v>38</v>
      </c>
      <c r="D16" t="s">
        <v>33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46</v>
      </c>
      <c r="N16">
        <v>0</v>
      </c>
      <c r="O16">
        <v>0</v>
      </c>
      <c r="P16">
        <v>0</v>
      </c>
      <c r="Q16">
        <v>0</v>
      </c>
      <c r="R16">
        <v>0</v>
      </c>
      <c r="S16" s="36">
        <f t="shared" si="0"/>
        <v>46</v>
      </c>
      <c r="T16" s="36">
        <f t="shared" si="1"/>
        <v>1</v>
      </c>
    </row>
    <row r="17" spans="1:20" x14ac:dyDescent="0.2">
      <c r="A17" s="13">
        <v>15</v>
      </c>
      <c r="B17" t="s">
        <v>479</v>
      </c>
      <c r="C17" t="s">
        <v>38</v>
      </c>
      <c r="D17" t="s">
        <v>33</v>
      </c>
      <c r="E17">
        <v>0</v>
      </c>
      <c r="F17">
        <v>0</v>
      </c>
      <c r="G17">
        <v>0</v>
      </c>
      <c r="H17">
        <v>0</v>
      </c>
      <c r="I17">
        <v>43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 s="36">
        <f t="shared" si="0"/>
        <v>43</v>
      </c>
      <c r="T17" s="36">
        <f t="shared" si="1"/>
        <v>1</v>
      </c>
    </row>
    <row r="18" spans="1:20" x14ac:dyDescent="0.2">
      <c r="S18" s="13"/>
      <c r="T18" s="13"/>
    </row>
    <row r="19" spans="1:20" x14ac:dyDescent="0.2">
      <c r="S19" s="13"/>
      <c r="T19" s="13"/>
    </row>
    <row r="20" spans="1:20" x14ac:dyDescent="0.2">
      <c r="S20" s="13"/>
      <c r="T20" s="13"/>
    </row>
    <row r="21" spans="1:20" x14ac:dyDescent="0.2">
      <c r="S21" s="13"/>
      <c r="T21" s="13"/>
    </row>
    <row r="22" spans="1:20" x14ac:dyDescent="0.2">
      <c r="S22" s="13"/>
      <c r="T22" s="13"/>
    </row>
    <row r="23" spans="1:20" x14ac:dyDescent="0.2">
      <c r="S23" s="13"/>
      <c r="T23" s="13"/>
    </row>
    <row r="24" spans="1:20" x14ac:dyDescent="0.2">
      <c r="S24" s="13"/>
      <c r="T24" s="13"/>
    </row>
    <row r="25" spans="1:20" x14ac:dyDescent="0.2">
      <c r="S25" s="13"/>
      <c r="T25" s="13"/>
    </row>
    <row r="26" spans="1:20" x14ac:dyDescent="0.2">
      <c r="S26" s="13"/>
      <c r="T26" s="13"/>
    </row>
    <row r="27" spans="1:20" x14ac:dyDescent="0.2">
      <c r="S27" s="13"/>
      <c r="T27" s="13"/>
    </row>
    <row r="28" spans="1:20" x14ac:dyDescent="0.2">
      <c r="S28" s="13"/>
      <c r="T28" s="13"/>
    </row>
    <row r="29" spans="1:20" x14ac:dyDescent="0.2"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</row>
    <row r="30" spans="1:20" x14ac:dyDescent="0.2"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</row>
  </sheetData>
  <sortState xmlns:xlrd2="http://schemas.microsoft.com/office/spreadsheetml/2017/richdata2" ref="A3:T17">
    <sortCondition descending="1" ref="S3:S17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A7A200-ACAB-FA40-B4B0-EE7A79C2F370}">
  <dimension ref="A1:T28"/>
  <sheetViews>
    <sheetView zoomScale="110" zoomScaleNormal="110" workbookViewId="0">
      <selection activeCell="B22" sqref="B22"/>
    </sheetView>
  </sheetViews>
  <sheetFormatPr baseColWidth="10" defaultRowHeight="16" x14ac:dyDescent="0.2"/>
  <cols>
    <col min="1" max="1" width="7.83203125" style="13" customWidth="1"/>
    <col min="2" max="2" width="16.6640625" bestFit="1" customWidth="1"/>
    <col min="3" max="3" width="23.1640625" bestFit="1" customWidth="1"/>
    <col min="4" max="4" width="8.33203125" bestFit="1" customWidth="1"/>
    <col min="5" max="6" width="9.5" customWidth="1"/>
    <col min="7" max="7" width="10.83203125" customWidth="1"/>
    <col min="8" max="18" width="9.5" customWidth="1"/>
  </cols>
  <sheetData>
    <row r="1" spans="1:20" ht="31" x14ac:dyDescent="0.2">
      <c r="A1" s="32"/>
      <c r="B1" s="33" t="s">
        <v>0</v>
      </c>
      <c r="C1" s="33" t="s">
        <v>482</v>
      </c>
      <c r="D1" s="33" t="s">
        <v>1</v>
      </c>
      <c r="E1" s="34" t="s">
        <v>2</v>
      </c>
      <c r="F1" s="34" t="s">
        <v>3</v>
      </c>
      <c r="G1" s="34" t="s">
        <v>3</v>
      </c>
      <c r="H1" s="34" t="s">
        <v>3</v>
      </c>
      <c r="I1" s="34" t="s">
        <v>3</v>
      </c>
      <c r="J1" s="34" t="s">
        <v>3</v>
      </c>
      <c r="K1" s="34" t="s">
        <v>3</v>
      </c>
      <c r="L1" s="34" t="s">
        <v>3</v>
      </c>
      <c r="M1" s="34" t="s">
        <v>3</v>
      </c>
      <c r="N1" s="34" t="s">
        <v>3</v>
      </c>
      <c r="O1" s="34" t="s">
        <v>3</v>
      </c>
      <c r="P1" s="34" t="s">
        <v>3</v>
      </c>
      <c r="Q1" s="34"/>
      <c r="R1" s="34"/>
      <c r="S1" s="36"/>
      <c r="T1" s="36"/>
    </row>
    <row r="2" spans="1:20" ht="31" x14ac:dyDescent="0.2">
      <c r="A2" s="36" t="s">
        <v>4</v>
      </c>
      <c r="B2" s="35" t="s">
        <v>40</v>
      </c>
      <c r="C2" s="35" t="s">
        <v>41</v>
      </c>
      <c r="D2" s="35" t="s">
        <v>5</v>
      </c>
      <c r="E2" t="s">
        <v>43</v>
      </c>
      <c r="F2" t="s">
        <v>74</v>
      </c>
      <c r="G2" t="s">
        <v>44</v>
      </c>
      <c r="H2" t="s">
        <v>45</v>
      </c>
      <c r="I2" t="s">
        <v>39</v>
      </c>
      <c r="J2" t="s">
        <v>119</v>
      </c>
      <c r="K2" t="s">
        <v>120</v>
      </c>
      <c r="L2" t="s">
        <v>121</v>
      </c>
      <c r="M2" t="s">
        <v>75</v>
      </c>
      <c r="N2" t="s">
        <v>122</v>
      </c>
      <c r="O2" t="s">
        <v>62</v>
      </c>
      <c r="P2" t="s">
        <v>76</v>
      </c>
      <c r="Q2" t="s">
        <v>123</v>
      </c>
      <c r="R2" t="s">
        <v>124</v>
      </c>
      <c r="S2" s="34" t="s">
        <v>23</v>
      </c>
      <c r="T2" s="34" t="s">
        <v>24</v>
      </c>
    </row>
    <row r="3" spans="1:20" x14ac:dyDescent="0.2">
      <c r="A3" s="13">
        <v>1</v>
      </c>
      <c r="B3" t="s">
        <v>686</v>
      </c>
      <c r="C3" t="s">
        <v>77</v>
      </c>
      <c r="D3" t="s">
        <v>442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50</v>
      </c>
      <c r="Q3">
        <v>50</v>
      </c>
      <c r="R3">
        <v>0</v>
      </c>
      <c r="S3" s="36">
        <f t="shared" ref="S3:S18" si="0">SUM(E3:R3)</f>
        <v>100</v>
      </c>
      <c r="T3" s="36">
        <f t="shared" ref="T3:T18" si="1">COUNTIF(E3:R3,"&gt;0")</f>
        <v>2</v>
      </c>
    </row>
    <row r="4" spans="1:20" x14ac:dyDescent="0.2">
      <c r="A4" s="13">
        <v>2</v>
      </c>
      <c r="B4" t="s">
        <v>431</v>
      </c>
      <c r="C4" t="s">
        <v>35</v>
      </c>
      <c r="D4" t="s">
        <v>442</v>
      </c>
      <c r="E4">
        <v>0</v>
      </c>
      <c r="F4">
        <v>0</v>
      </c>
      <c r="G4">
        <v>0</v>
      </c>
      <c r="H4">
        <v>0</v>
      </c>
      <c r="I4">
        <v>50</v>
      </c>
      <c r="J4">
        <v>0</v>
      </c>
      <c r="K4">
        <v>0</v>
      </c>
      <c r="L4">
        <v>0</v>
      </c>
      <c r="M4">
        <v>46</v>
      </c>
      <c r="N4">
        <v>0</v>
      </c>
      <c r="O4">
        <v>0</v>
      </c>
      <c r="P4">
        <v>0</v>
      </c>
      <c r="Q4">
        <v>0</v>
      </c>
      <c r="R4">
        <v>0</v>
      </c>
      <c r="S4" s="36">
        <f t="shared" si="0"/>
        <v>96</v>
      </c>
      <c r="T4" s="36">
        <f t="shared" si="1"/>
        <v>2</v>
      </c>
    </row>
    <row r="5" spans="1:20" x14ac:dyDescent="0.2">
      <c r="A5" s="13">
        <v>3</v>
      </c>
      <c r="B5" t="s">
        <v>611</v>
      </c>
      <c r="C5" t="s">
        <v>25</v>
      </c>
      <c r="D5" t="s">
        <v>442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50</v>
      </c>
      <c r="N5">
        <v>0</v>
      </c>
      <c r="O5">
        <v>0</v>
      </c>
      <c r="P5">
        <v>0</v>
      </c>
      <c r="Q5">
        <v>0</v>
      </c>
      <c r="R5">
        <v>0</v>
      </c>
      <c r="S5" s="36">
        <f t="shared" si="0"/>
        <v>50</v>
      </c>
      <c r="T5" s="36">
        <f t="shared" si="1"/>
        <v>1</v>
      </c>
    </row>
    <row r="6" spans="1:20" x14ac:dyDescent="0.2">
      <c r="A6" s="13">
        <v>4</v>
      </c>
      <c r="B6" t="s">
        <v>441</v>
      </c>
      <c r="C6" t="s">
        <v>35</v>
      </c>
      <c r="D6" t="s">
        <v>442</v>
      </c>
      <c r="E6">
        <v>0</v>
      </c>
      <c r="F6">
        <v>0</v>
      </c>
      <c r="G6">
        <v>0</v>
      </c>
      <c r="H6">
        <v>0</v>
      </c>
      <c r="I6">
        <v>49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 s="36">
        <f t="shared" si="0"/>
        <v>49</v>
      </c>
      <c r="T6" s="36">
        <f t="shared" si="1"/>
        <v>1</v>
      </c>
    </row>
    <row r="7" spans="1:20" x14ac:dyDescent="0.2">
      <c r="A7" s="13">
        <v>5</v>
      </c>
      <c r="B7" t="s">
        <v>612</v>
      </c>
      <c r="C7" t="s">
        <v>25</v>
      </c>
      <c r="D7" t="s">
        <v>442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49</v>
      </c>
      <c r="N7">
        <v>0</v>
      </c>
      <c r="O7">
        <v>0</v>
      </c>
      <c r="P7">
        <v>0</v>
      </c>
      <c r="Q7">
        <v>0</v>
      </c>
      <c r="R7">
        <v>0</v>
      </c>
      <c r="S7" s="36">
        <f t="shared" si="0"/>
        <v>49</v>
      </c>
      <c r="T7" s="36">
        <f t="shared" si="1"/>
        <v>1</v>
      </c>
    </row>
    <row r="8" spans="1:20" x14ac:dyDescent="0.2">
      <c r="A8" s="13">
        <v>6</v>
      </c>
      <c r="B8" t="s">
        <v>447</v>
      </c>
      <c r="C8" t="s">
        <v>35</v>
      </c>
      <c r="D8" t="s">
        <v>442</v>
      </c>
      <c r="E8">
        <v>0</v>
      </c>
      <c r="F8">
        <v>0</v>
      </c>
      <c r="G8">
        <v>0</v>
      </c>
      <c r="H8">
        <v>0</v>
      </c>
      <c r="I8">
        <v>48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 s="36">
        <f t="shared" si="0"/>
        <v>48</v>
      </c>
      <c r="T8" s="36">
        <f t="shared" si="1"/>
        <v>1</v>
      </c>
    </row>
    <row r="9" spans="1:20" x14ac:dyDescent="0.2">
      <c r="A9" s="13">
        <v>7</v>
      </c>
      <c r="B9" t="s">
        <v>613</v>
      </c>
      <c r="C9" t="s">
        <v>25</v>
      </c>
      <c r="D9" t="s">
        <v>442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48</v>
      </c>
      <c r="N9">
        <v>0</v>
      </c>
      <c r="O9">
        <v>0</v>
      </c>
      <c r="P9">
        <v>0</v>
      </c>
      <c r="Q9">
        <v>0</v>
      </c>
      <c r="R9">
        <v>0</v>
      </c>
      <c r="S9" s="36">
        <f t="shared" si="0"/>
        <v>48</v>
      </c>
      <c r="T9" s="36">
        <f t="shared" si="1"/>
        <v>1</v>
      </c>
    </row>
    <row r="10" spans="1:20" x14ac:dyDescent="0.2">
      <c r="A10" s="13">
        <v>8</v>
      </c>
      <c r="B10" t="s">
        <v>614</v>
      </c>
      <c r="C10" t="s">
        <v>25</v>
      </c>
      <c r="D10" t="s">
        <v>442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47</v>
      </c>
      <c r="N10">
        <v>0</v>
      </c>
      <c r="O10">
        <v>0</v>
      </c>
      <c r="P10">
        <v>0</v>
      </c>
      <c r="Q10">
        <v>0</v>
      </c>
      <c r="R10">
        <v>0</v>
      </c>
      <c r="S10" s="36">
        <f t="shared" si="0"/>
        <v>47</v>
      </c>
      <c r="T10" s="36">
        <f t="shared" si="1"/>
        <v>1</v>
      </c>
    </row>
    <row r="11" spans="1:20" x14ac:dyDescent="0.2">
      <c r="A11" s="13">
        <v>9</v>
      </c>
      <c r="B11" t="s">
        <v>615</v>
      </c>
      <c r="C11" t="s">
        <v>32</v>
      </c>
      <c r="D11" t="s">
        <v>442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45</v>
      </c>
      <c r="N11">
        <v>0</v>
      </c>
      <c r="O11">
        <v>0</v>
      </c>
      <c r="P11">
        <v>0</v>
      </c>
      <c r="Q11">
        <v>0</v>
      </c>
      <c r="R11">
        <v>0</v>
      </c>
      <c r="S11" s="36">
        <f t="shared" si="0"/>
        <v>45</v>
      </c>
      <c r="T11" s="36">
        <f t="shared" si="1"/>
        <v>1</v>
      </c>
    </row>
    <row r="12" spans="1:20" x14ac:dyDescent="0.2">
      <c r="A12" s="13">
        <v>10</v>
      </c>
      <c r="B12" t="s">
        <v>616</v>
      </c>
      <c r="C12" t="s">
        <v>32</v>
      </c>
      <c r="D12" t="s">
        <v>442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44</v>
      </c>
      <c r="N12">
        <v>0</v>
      </c>
      <c r="O12">
        <v>0</v>
      </c>
      <c r="P12">
        <v>0</v>
      </c>
      <c r="Q12">
        <v>0</v>
      </c>
      <c r="R12">
        <v>0</v>
      </c>
      <c r="S12" s="36">
        <f t="shared" si="0"/>
        <v>44</v>
      </c>
      <c r="T12" s="36">
        <f t="shared" si="1"/>
        <v>1</v>
      </c>
    </row>
    <row r="13" spans="1:20" x14ac:dyDescent="0.2">
      <c r="A13" s="13">
        <v>11</v>
      </c>
      <c r="B13" t="s">
        <v>617</v>
      </c>
      <c r="C13" t="s">
        <v>32</v>
      </c>
      <c r="D13" t="s">
        <v>442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43</v>
      </c>
      <c r="N13">
        <v>0</v>
      </c>
      <c r="O13">
        <v>0</v>
      </c>
      <c r="P13">
        <v>0</v>
      </c>
      <c r="Q13">
        <v>0</v>
      </c>
      <c r="R13">
        <v>0</v>
      </c>
      <c r="S13" s="36">
        <f t="shared" si="0"/>
        <v>43</v>
      </c>
      <c r="T13" s="36">
        <f t="shared" si="1"/>
        <v>1</v>
      </c>
    </row>
    <row r="14" spans="1:20" x14ac:dyDescent="0.2">
      <c r="A14" s="13">
        <v>12</v>
      </c>
      <c r="B14" t="s">
        <v>618</v>
      </c>
      <c r="C14" t="s">
        <v>32</v>
      </c>
      <c r="D14" t="s">
        <v>442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42</v>
      </c>
      <c r="N14">
        <v>0</v>
      </c>
      <c r="O14">
        <v>0</v>
      </c>
      <c r="P14">
        <v>0</v>
      </c>
      <c r="Q14">
        <v>0</v>
      </c>
      <c r="R14">
        <v>0</v>
      </c>
      <c r="S14" s="36">
        <f t="shared" si="0"/>
        <v>42</v>
      </c>
      <c r="T14" s="36">
        <f t="shared" si="1"/>
        <v>1</v>
      </c>
    </row>
    <row r="15" spans="1:20" x14ac:dyDescent="0.2">
      <c r="A15" s="13">
        <v>13</v>
      </c>
      <c r="B15" t="s">
        <v>619</v>
      </c>
      <c r="C15" t="s">
        <v>32</v>
      </c>
      <c r="D15" t="s">
        <v>442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41</v>
      </c>
      <c r="N15">
        <v>0</v>
      </c>
      <c r="O15">
        <v>0</v>
      </c>
      <c r="P15">
        <v>0</v>
      </c>
      <c r="Q15">
        <v>0</v>
      </c>
      <c r="R15">
        <v>0</v>
      </c>
      <c r="S15" s="36">
        <f t="shared" si="0"/>
        <v>41</v>
      </c>
      <c r="T15" s="36">
        <f t="shared" si="1"/>
        <v>1</v>
      </c>
    </row>
    <row r="16" spans="1:20" x14ac:dyDescent="0.2">
      <c r="A16" s="13">
        <v>14</v>
      </c>
      <c r="B16" t="s">
        <v>620</v>
      </c>
      <c r="C16" t="s">
        <v>32</v>
      </c>
      <c r="D16" t="s">
        <v>442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40</v>
      </c>
      <c r="N16">
        <v>0</v>
      </c>
      <c r="O16">
        <v>0</v>
      </c>
      <c r="P16">
        <v>0</v>
      </c>
      <c r="Q16">
        <v>0</v>
      </c>
      <c r="R16">
        <v>0</v>
      </c>
      <c r="S16" s="36">
        <f t="shared" si="0"/>
        <v>40</v>
      </c>
      <c r="T16" s="36">
        <f t="shared" si="1"/>
        <v>1</v>
      </c>
    </row>
    <row r="17" spans="1:20" x14ac:dyDescent="0.2">
      <c r="A17" s="13">
        <v>15</v>
      </c>
      <c r="B17" t="s">
        <v>621</v>
      </c>
      <c r="C17" t="s">
        <v>32</v>
      </c>
      <c r="D17" t="s">
        <v>442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39</v>
      </c>
      <c r="N17">
        <v>0</v>
      </c>
      <c r="O17">
        <v>0</v>
      </c>
      <c r="P17">
        <v>0</v>
      </c>
      <c r="Q17">
        <v>0</v>
      </c>
      <c r="R17">
        <v>0</v>
      </c>
      <c r="S17" s="36">
        <f t="shared" si="0"/>
        <v>39</v>
      </c>
      <c r="T17" s="36">
        <f t="shared" si="1"/>
        <v>1</v>
      </c>
    </row>
    <row r="18" spans="1:20" x14ac:dyDescent="0.2">
      <c r="A18" s="13">
        <v>16</v>
      </c>
      <c r="B18" t="s">
        <v>622</v>
      </c>
      <c r="C18" t="s">
        <v>32</v>
      </c>
      <c r="D18" t="s">
        <v>442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38</v>
      </c>
      <c r="N18">
        <v>0</v>
      </c>
      <c r="O18">
        <v>0</v>
      </c>
      <c r="P18">
        <v>0</v>
      </c>
      <c r="Q18">
        <v>0</v>
      </c>
      <c r="R18">
        <v>0</v>
      </c>
      <c r="S18" s="36">
        <f t="shared" si="0"/>
        <v>38</v>
      </c>
      <c r="T18" s="36">
        <f t="shared" si="1"/>
        <v>1</v>
      </c>
    </row>
    <row r="19" spans="1:20" x14ac:dyDescent="0.2">
      <c r="S19" s="13"/>
      <c r="T19" s="13"/>
    </row>
    <row r="20" spans="1:20" x14ac:dyDescent="0.2">
      <c r="S20" s="13"/>
      <c r="T20" s="13"/>
    </row>
    <row r="21" spans="1:20" x14ac:dyDescent="0.2">
      <c r="S21" s="13"/>
      <c r="T21" s="13"/>
    </row>
    <row r="22" spans="1:20" x14ac:dyDescent="0.2">
      <c r="S22" s="13"/>
      <c r="T22" s="13"/>
    </row>
    <row r="23" spans="1:20" x14ac:dyDescent="0.2">
      <c r="S23" s="13"/>
      <c r="T23" s="13"/>
    </row>
    <row r="24" spans="1:20" x14ac:dyDescent="0.2">
      <c r="S24" s="13"/>
      <c r="T24" s="13"/>
    </row>
    <row r="25" spans="1:20" x14ac:dyDescent="0.2">
      <c r="S25" s="13"/>
      <c r="T25" s="13"/>
    </row>
    <row r="26" spans="1:20" x14ac:dyDescent="0.2">
      <c r="S26" s="13"/>
      <c r="T26" s="13"/>
    </row>
    <row r="27" spans="1:20" x14ac:dyDescent="0.2"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</row>
    <row r="28" spans="1:20" x14ac:dyDescent="0.2"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</row>
  </sheetData>
  <sortState xmlns:xlrd2="http://schemas.microsoft.com/office/spreadsheetml/2017/richdata2" ref="A3:T18">
    <sortCondition descending="1" ref="S3:S18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T244"/>
  <sheetViews>
    <sheetView zoomScaleNormal="100" workbookViewId="0">
      <selection activeCell="B39" sqref="B39"/>
    </sheetView>
  </sheetViews>
  <sheetFormatPr baseColWidth="10" defaultRowHeight="16" x14ac:dyDescent="0.2"/>
  <cols>
    <col min="1" max="1" width="8.1640625" style="13" customWidth="1"/>
    <col min="2" max="2" width="19.33203125" bestFit="1" customWidth="1"/>
    <col min="3" max="3" width="23.1640625" bestFit="1" customWidth="1"/>
    <col min="4" max="4" width="8.83203125" customWidth="1"/>
    <col min="5" max="11" width="9.5" customWidth="1"/>
    <col min="12" max="12" width="10" customWidth="1"/>
    <col min="13" max="13" width="11.1640625" customWidth="1"/>
    <col min="14" max="14" width="9.5" customWidth="1"/>
    <col min="15" max="15" width="10.5" customWidth="1"/>
    <col min="16" max="18" width="9.5" customWidth="1"/>
    <col min="19" max="19" width="10.83203125" style="13"/>
    <col min="20" max="20" width="8.5" style="13" customWidth="1"/>
  </cols>
  <sheetData>
    <row r="1" spans="1:20" ht="31" x14ac:dyDescent="0.2">
      <c r="A1" s="32"/>
      <c r="B1" s="33" t="s">
        <v>0</v>
      </c>
      <c r="C1" s="33" t="s">
        <v>182</v>
      </c>
      <c r="D1" s="33" t="s">
        <v>1</v>
      </c>
      <c r="E1" s="34" t="s">
        <v>2</v>
      </c>
      <c r="F1" s="34" t="s">
        <v>3</v>
      </c>
      <c r="G1" s="34" t="s">
        <v>3</v>
      </c>
      <c r="H1" s="34" t="s">
        <v>3</v>
      </c>
      <c r="I1" s="34" t="s">
        <v>3</v>
      </c>
      <c r="J1" s="34" t="s">
        <v>3</v>
      </c>
      <c r="K1" s="34" t="s">
        <v>3</v>
      </c>
      <c r="L1" s="34" t="s">
        <v>3</v>
      </c>
      <c r="M1" s="34" t="s">
        <v>3</v>
      </c>
      <c r="N1" s="34" t="s">
        <v>3</v>
      </c>
      <c r="O1" s="34" t="s">
        <v>3</v>
      </c>
      <c r="P1" s="34" t="s">
        <v>3</v>
      </c>
      <c r="Q1" s="34"/>
      <c r="R1" s="34"/>
      <c r="S1" s="36"/>
      <c r="T1" s="36"/>
    </row>
    <row r="2" spans="1:20" ht="31" x14ac:dyDescent="0.2">
      <c r="A2" s="36" t="s">
        <v>4</v>
      </c>
      <c r="B2" s="35" t="s">
        <v>40</v>
      </c>
      <c r="C2" s="35" t="s">
        <v>41</v>
      </c>
      <c r="D2" s="35" t="s">
        <v>5</v>
      </c>
      <c r="E2" t="s">
        <v>43</v>
      </c>
      <c r="F2" t="s">
        <v>74</v>
      </c>
      <c r="G2" t="s">
        <v>44</v>
      </c>
      <c r="H2" t="s">
        <v>45</v>
      </c>
      <c r="I2" t="s">
        <v>39</v>
      </c>
      <c r="J2" t="s">
        <v>119</v>
      </c>
      <c r="K2" t="s">
        <v>120</v>
      </c>
      <c r="L2" t="s">
        <v>121</v>
      </c>
      <c r="M2" t="s">
        <v>75</v>
      </c>
      <c r="N2" t="s">
        <v>122</v>
      </c>
      <c r="O2" t="s">
        <v>62</v>
      </c>
      <c r="P2" t="s">
        <v>76</v>
      </c>
      <c r="Q2" t="s">
        <v>123</v>
      </c>
      <c r="R2" t="s">
        <v>124</v>
      </c>
      <c r="S2" s="34" t="s">
        <v>23</v>
      </c>
      <c r="T2" s="34" t="s">
        <v>24</v>
      </c>
    </row>
    <row r="3" spans="1:20" x14ac:dyDescent="0.2">
      <c r="A3" s="13">
        <v>1</v>
      </c>
      <c r="B3" t="s">
        <v>80</v>
      </c>
      <c r="C3" t="s">
        <v>77</v>
      </c>
      <c r="D3" t="s">
        <v>34</v>
      </c>
      <c r="E3">
        <v>100</v>
      </c>
      <c r="F3">
        <v>100</v>
      </c>
      <c r="G3">
        <v>0</v>
      </c>
      <c r="H3">
        <v>0</v>
      </c>
      <c r="I3" t="s">
        <v>580</v>
      </c>
      <c r="J3">
        <v>0</v>
      </c>
      <c r="K3">
        <v>0</v>
      </c>
      <c r="L3">
        <v>99</v>
      </c>
      <c r="M3" t="s">
        <v>624</v>
      </c>
      <c r="N3">
        <v>99</v>
      </c>
      <c r="O3">
        <v>0</v>
      </c>
      <c r="P3">
        <v>0</v>
      </c>
      <c r="Q3" t="s">
        <v>738</v>
      </c>
      <c r="R3">
        <v>0</v>
      </c>
      <c r="S3" s="13">
        <f t="shared" ref="S3:S66" si="0">SUM(E3:R3)</f>
        <v>398</v>
      </c>
      <c r="T3" s="13">
        <v>7</v>
      </c>
    </row>
    <row r="4" spans="1:20" x14ac:dyDescent="0.2">
      <c r="A4" s="13">
        <v>2</v>
      </c>
      <c r="B4" t="s">
        <v>488</v>
      </c>
      <c r="C4" t="s">
        <v>35</v>
      </c>
      <c r="D4" t="s">
        <v>199</v>
      </c>
      <c r="E4">
        <v>0</v>
      </c>
      <c r="F4">
        <v>0</v>
      </c>
      <c r="G4">
        <v>0</v>
      </c>
      <c r="H4">
        <v>0</v>
      </c>
      <c r="I4" t="s">
        <v>652</v>
      </c>
      <c r="J4">
        <v>0</v>
      </c>
      <c r="K4">
        <v>99</v>
      </c>
      <c r="L4">
        <v>100</v>
      </c>
      <c r="M4" t="s">
        <v>653</v>
      </c>
      <c r="N4">
        <v>100</v>
      </c>
      <c r="O4">
        <v>0</v>
      </c>
      <c r="P4">
        <v>99</v>
      </c>
      <c r="Q4">
        <v>0</v>
      </c>
      <c r="R4">
        <v>0</v>
      </c>
      <c r="S4" s="13">
        <f t="shared" si="0"/>
        <v>398</v>
      </c>
      <c r="T4" s="13">
        <v>6</v>
      </c>
    </row>
    <row r="5" spans="1:20" x14ac:dyDescent="0.2">
      <c r="A5" s="13">
        <v>3</v>
      </c>
      <c r="B5" t="s">
        <v>491</v>
      </c>
      <c r="C5" t="s">
        <v>27</v>
      </c>
      <c r="D5" t="s">
        <v>191</v>
      </c>
      <c r="E5">
        <v>0</v>
      </c>
      <c r="F5">
        <v>0</v>
      </c>
      <c r="G5">
        <v>0</v>
      </c>
      <c r="H5">
        <v>0</v>
      </c>
      <c r="I5" t="s">
        <v>651</v>
      </c>
      <c r="J5">
        <v>99</v>
      </c>
      <c r="K5">
        <v>100</v>
      </c>
      <c r="L5" t="s">
        <v>653</v>
      </c>
      <c r="M5">
        <v>0</v>
      </c>
      <c r="N5" t="s">
        <v>673</v>
      </c>
      <c r="O5">
        <v>100</v>
      </c>
      <c r="P5">
        <v>97</v>
      </c>
      <c r="Q5">
        <v>0</v>
      </c>
      <c r="R5">
        <v>0</v>
      </c>
      <c r="S5" s="13">
        <f t="shared" si="0"/>
        <v>396</v>
      </c>
      <c r="T5" s="13">
        <v>7</v>
      </c>
    </row>
    <row r="6" spans="1:20" x14ac:dyDescent="0.2">
      <c r="A6" s="13">
        <v>4</v>
      </c>
      <c r="B6" t="s">
        <v>190</v>
      </c>
      <c r="C6" t="s">
        <v>30</v>
      </c>
      <c r="D6" t="s">
        <v>191</v>
      </c>
      <c r="E6">
        <v>91</v>
      </c>
      <c r="F6">
        <v>98</v>
      </c>
      <c r="G6">
        <v>0</v>
      </c>
      <c r="H6">
        <v>0</v>
      </c>
      <c r="I6" t="s">
        <v>671</v>
      </c>
      <c r="J6">
        <v>0</v>
      </c>
      <c r="K6">
        <v>0</v>
      </c>
      <c r="L6">
        <v>98</v>
      </c>
      <c r="M6">
        <v>0</v>
      </c>
      <c r="N6">
        <v>0</v>
      </c>
      <c r="O6">
        <v>0</v>
      </c>
      <c r="P6">
        <v>96</v>
      </c>
      <c r="Q6">
        <v>0</v>
      </c>
      <c r="R6">
        <v>0</v>
      </c>
      <c r="S6" s="13">
        <f t="shared" si="0"/>
        <v>383</v>
      </c>
      <c r="T6" s="13">
        <v>5</v>
      </c>
    </row>
    <row r="7" spans="1:20" x14ac:dyDescent="0.2">
      <c r="A7" s="13">
        <v>5</v>
      </c>
      <c r="B7" t="s">
        <v>83</v>
      </c>
      <c r="C7" t="s">
        <v>27</v>
      </c>
      <c r="D7" t="s">
        <v>199</v>
      </c>
      <c r="E7" t="s">
        <v>651</v>
      </c>
      <c r="F7">
        <v>0</v>
      </c>
      <c r="G7">
        <v>0</v>
      </c>
      <c r="H7">
        <v>97</v>
      </c>
      <c r="I7" t="s">
        <v>581</v>
      </c>
      <c r="J7">
        <v>0</v>
      </c>
      <c r="K7" t="s">
        <v>652</v>
      </c>
      <c r="L7">
        <v>95</v>
      </c>
      <c r="M7">
        <v>0</v>
      </c>
      <c r="N7">
        <v>0</v>
      </c>
      <c r="O7">
        <v>95</v>
      </c>
      <c r="P7" t="s">
        <v>625</v>
      </c>
      <c r="Q7">
        <v>95</v>
      </c>
      <c r="R7">
        <v>0</v>
      </c>
      <c r="S7" s="13">
        <f t="shared" si="0"/>
        <v>382</v>
      </c>
      <c r="T7" s="13">
        <v>8</v>
      </c>
    </row>
    <row r="8" spans="1:20" x14ac:dyDescent="0.2">
      <c r="A8" s="13">
        <v>6</v>
      </c>
      <c r="B8" t="s">
        <v>79</v>
      </c>
      <c r="C8" t="s">
        <v>77</v>
      </c>
      <c r="D8" t="s">
        <v>184</v>
      </c>
      <c r="E8">
        <v>92</v>
      </c>
      <c r="F8">
        <v>99</v>
      </c>
      <c r="G8">
        <v>0</v>
      </c>
      <c r="H8">
        <v>100</v>
      </c>
      <c r="I8">
        <v>87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 s="13">
        <f t="shared" si="0"/>
        <v>378</v>
      </c>
      <c r="T8" s="13">
        <f>COUNTIF(E8:R8,"&gt;0")</f>
        <v>4</v>
      </c>
    </row>
    <row r="9" spans="1:20" x14ac:dyDescent="0.2">
      <c r="A9" s="13">
        <v>7</v>
      </c>
      <c r="B9" t="s">
        <v>360</v>
      </c>
      <c r="C9" t="s">
        <v>35</v>
      </c>
      <c r="D9" t="s">
        <v>194</v>
      </c>
      <c r="E9">
        <v>0</v>
      </c>
      <c r="F9">
        <v>0</v>
      </c>
      <c r="G9">
        <v>0</v>
      </c>
      <c r="H9">
        <v>99</v>
      </c>
      <c r="I9">
        <v>86</v>
      </c>
      <c r="J9">
        <v>97</v>
      </c>
      <c r="K9">
        <v>0</v>
      </c>
      <c r="L9">
        <v>0</v>
      </c>
      <c r="M9">
        <v>94</v>
      </c>
      <c r="N9">
        <v>0</v>
      </c>
      <c r="O9">
        <v>0</v>
      </c>
      <c r="P9">
        <v>0</v>
      </c>
      <c r="Q9">
        <v>0</v>
      </c>
      <c r="R9">
        <v>0</v>
      </c>
      <c r="S9" s="13">
        <f t="shared" si="0"/>
        <v>376</v>
      </c>
      <c r="T9" s="13">
        <v>4</v>
      </c>
    </row>
    <row r="10" spans="1:20" x14ac:dyDescent="0.2">
      <c r="A10" s="13">
        <v>8</v>
      </c>
      <c r="B10" t="s">
        <v>198</v>
      </c>
      <c r="C10" t="s">
        <v>30</v>
      </c>
      <c r="D10" t="s">
        <v>191</v>
      </c>
      <c r="E10">
        <v>84</v>
      </c>
      <c r="F10">
        <v>0</v>
      </c>
      <c r="G10">
        <v>93</v>
      </c>
      <c r="H10">
        <v>0</v>
      </c>
      <c r="I10">
        <v>0</v>
      </c>
      <c r="J10">
        <v>94</v>
      </c>
      <c r="K10">
        <v>0</v>
      </c>
      <c r="L10">
        <v>0</v>
      </c>
      <c r="M10">
        <v>0</v>
      </c>
      <c r="N10">
        <v>0</v>
      </c>
      <c r="O10">
        <v>99</v>
      </c>
      <c r="P10">
        <v>0</v>
      </c>
      <c r="Q10">
        <v>0</v>
      </c>
      <c r="R10">
        <v>0</v>
      </c>
      <c r="S10" s="13">
        <f t="shared" si="0"/>
        <v>370</v>
      </c>
      <c r="T10" s="13">
        <f>COUNTIF(E10:R10,"&gt;0")</f>
        <v>4</v>
      </c>
    </row>
    <row r="11" spans="1:20" x14ac:dyDescent="0.2">
      <c r="A11" s="13">
        <v>9</v>
      </c>
      <c r="B11" t="s">
        <v>361</v>
      </c>
      <c r="C11" t="s">
        <v>27</v>
      </c>
      <c r="D11" t="s">
        <v>191</v>
      </c>
      <c r="E11">
        <v>0</v>
      </c>
      <c r="F11">
        <v>0</v>
      </c>
      <c r="G11">
        <v>0</v>
      </c>
      <c r="H11">
        <v>98</v>
      </c>
      <c r="I11">
        <v>80</v>
      </c>
      <c r="J11">
        <v>0</v>
      </c>
      <c r="K11">
        <v>95</v>
      </c>
      <c r="L11">
        <v>0</v>
      </c>
      <c r="M11">
        <v>0</v>
      </c>
      <c r="N11">
        <v>0</v>
      </c>
      <c r="O11">
        <v>0</v>
      </c>
      <c r="P11">
        <v>93</v>
      </c>
      <c r="Q11">
        <v>0</v>
      </c>
      <c r="R11">
        <v>0</v>
      </c>
      <c r="S11" s="13">
        <f t="shared" si="0"/>
        <v>366</v>
      </c>
      <c r="T11" s="13">
        <f>COUNTIF(E11:R11,"&gt;0")</f>
        <v>4</v>
      </c>
    </row>
    <row r="12" spans="1:20" x14ac:dyDescent="0.2">
      <c r="A12" s="13">
        <v>10</v>
      </c>
      <c r="B12" t="s">
        <v>203</v>
      </c>
      <c r="C12" t="s">
        <v>30</v>
      </c>
      <c r="D12" t="s">
        <v>34</v>
      </c>
      <c r="E12" t="s">
        <v>583</v>
      </c>
      <c r="F12">
        <v>92</v>
      </c>
      <c r="G12">
        <v>0</v>
      </c>
      <c r="H12">
        <v>0</v>
      </c>
      <c r="I12" t="s">
        <v>584</v>
      </c>
      <c r="J12">
        <v>90</v>
      </c>
      <c r="K12">
        <v>0</v>
      </c>
      <c r="L12">
        <v>92</v>
      </c>
      <c r="M12">
        <v>85</v>
      </c>
      <c r="N12">
        <v>0</v>
      </c>
      <c r="O12">
        <v>0</v>
      </c>
      <c r="P12">
        <v>0</v>
      </c>
      <c r="Q12">
        <v>0</v>
      </c>
      <c r="R12">
        <v>0</v>
      </c>
      <c r="S12" s="13">
        <f t="shared" si="0"/>
        <v>359</v>
      </c>
      <c r="T12" s="13">
        <v>6</v>
      </c>
    </row>
    <row r="13" spans="1:20" x14ac:dyDescent="0.2">
      <c r="A13" s="13">
        <v>11</v>
      </c>
      <c r="B13" t="s">
        <v>84</v>
      </c>
      <c r="C13" t="s">
        <v>27</v>
      </c>
      <c r="D13" t="s">
        <v>199</v>
      </c>
      <c r="E13">
        <v>77</v>
      </c>
      <c r="F13">
        <v>0</v>
      </c>
      <c r="G13">
        <v>95</v>
      </c>
      <c r="H13">
        <v>94</v>
      </c>
      <c r="I13" t="s">
        <v>582</v>
      </c>
      <c r="J13">
        <v>0</v>
      </c>
      <c r="K13">
        <v>0</v>
      </c>
      <c r="L13">
        <v>0</v>
      </c>
      <c r="M13">
        <v>87</v>
      </c>
      <c r="N13">
        <v>0</v>
      </c>
      <c r="O13">
        <v>0</v>
      </c>
      <c r="P13">
        <v>0</v>
      </c>
      <c r="Q13">
        <v>0</v>
      </c>
      <c r="R13">
        <v>0</v>
      </c>
      <c r="S13" s="13">
        <f t="shared" si="0"/>
        <v>353</v>
      </c>
      <c r="T13" s="13">
        <v>5</v>
      </c>
    </row>
    <row r="14" spans="1:20" x14ac:dyDescent="0.2">
      <c r="A14" s="13">
        <v>12</v>
      </c>
      <c r="B14" t="s">
        <v>268</v>
      </c>
      <c r="C14" t="s">
        <v>77</v>
      </c>
      <c r="D14" t="s">
        <v>34</v>
      </c>
      <c r="E14">
        <v>0</v>
      </c>
      <c r="F14">
        <v>85</v>
      </c>
      <c r="G14">
        <v>0</v>
      </c>
      <c r="H14">
        <v>0</v>
      </c>
      <c r="I14">
        <v>0</v>
      </c>
      <c r="J14">
        <v>82</v>
      </c>
      <c r="K14">
        <v>0</v>
      </c>
      <c r="L14">
        <v>0</v>
      </c>
      <c r="M14">
        <v>0</v>
      </c>
      <c r="N14">
        <v>89</v>
      </c>
      <c r="O14">
        <v>0</v>
      </c>
      <c r="P14">
        <v>84</v>
      </c>
      <c r="Q14">
        <v>0</v>
      </c>
      <c r="R14">
        <v>0</v>
      </c>
      <c r="S14" s="13">
        <f t="shared" si="0"/>
        <v>340</v>
      </c>
      <c r="T14" s="13">
        <v>4</v>
      </c>
    </row>
    <row r="15" spans="1:20" x14ac:dyDescent="0.2">
      <c r="A15" s="13">
        <v>13</v>
      </c>
      <c r="B15" t="s">
        <v>206</v>
      </c>
      <c r="C15" t="s">
        <v>77</v>
      </c>
      <c r="D15" t="s">
        <v>34</v>
      </c>
      <c r="E15">
        <v>73</v>
      </c>
      <c r="F15">
        <v>0</v>
      </c>
      <c r="G15">
        <v>0</v>
      </c>
      <c r="H15">
        <v>0</v>
      </c>
      <c r="I15">
        <v>68</v>
      </c>
      <c r="J15">
        <v>0</v>
      </c>
      <c r="K15">
        <v>0</v>
      </c>
      <c r="L15">
        <v>0</v>
      </c>
      <c r="M15">
        <v>0</v>
      </c>
      <c r="N15">
        <v>96</v>
      </c>
      <c r="O15">
        <v>0</v>
      </c>
      <c r="P15">
        <v>0</v>
      </c>
      <c r="Q15">
        <v>93</v>
      </c>
      <c r="R15">
        <v>0</v>
      </c>
      <c r="S15" s="13">
        <f t="shared" si="0"/>
        <v>330</v>
      </c>
      <c r="T15" s="13">
        <f t="shared" ref="T15:T38" si="1">COUNTIF(E15:R15,"&gt;0")</f>
        <v>4</v>
      </c>
    </row>
    <row r="16" spans="1:20" x14ac:dyDescent="0.2">
      <c r="A16" s="13">
        <v>14</v>
      </c>
      <c r="B16" t="s">
        <v>380</v>
      </c>
      <c r="C16" t="s">
        <v>35</v>
      </c>
      <c r="D16" t="s">
        <v>34</v>
      </c>
      <c r="E16">
        <v>0</v>
      </c>
      <c r="F16">
        <v>0</v>
      </c>
      <c r="G16">
        <v>0</v>
      </c>
      <c r="H16">
        <v>73</v>
      </c>
      <c r="I16" t="s">
        <v>672</v>
      </c>
      <c r="J16">
        <v>84</v>
      </c>
      <c r="K16">
        <v>0</v>
      </c>
      <c r="L16">
        <v>0</v>
      </c>
      <c r="M16">
        <v>0</v>
      </c>
      <c r="N16">
        <v>87</v>
      </c>
      <c r="O16">
        <v>0</v>
      </c>
      <c r="P16">
        <v>79</v>
      </c>
      <c r="Q16">
        <v>0</v>
      </c>
      <c r="R16">
        <v>0</v>
      </c>
      <c r="S16" s="13">
        <f t="shared" si="0"/>
        <v>323</v>
      </c>
      <c r="T16" s="13">
        <f t="shared" si="1"/>
        <v>4</v>
      </c>
    </row>
    <row r="17" spans="1:20" x14ac:dyDescent="0.2">
      <c r="A17" s="13">
        <v>15</v>
      </c>
      <c r="B17" t="s">
        <v>264</v>
      </c>
      <c r="C17" t="s">
        <v>30</v>
      </c>
      <c r="D17" t="s">
        <v>184</v>
      </c>
      <c r="E17">
        <v>0</v>
      </c>
      <c r="F17">
        <v>89</v>
      </c>
      <c r="G17">
        <v>0</v>
      </c>
      <c r="H17">
        <v>92</v>
      </c>
      <c r="I17">
        <v>51</v>
      </c>
      <c r="J17">
        <v>89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 s="13">
        <f t="shared" si="0"/>
        <v>321</v>
      </c>
      <c r="T17" s="13">
        <f t="shared" si="1"/>
        <v>4</v>
      </c>
    </row>
    <row r="18" spans="1:20" x14ac:dyDescent="0.2">
      <c r="A18" s="13">
        <v>16</v>
      </c>
      <c r="B18" t="s">
        <v>266</v>
      </c>
      <c r="C18" t="s">
        <v>35</v>
      </c>
      <c r="D18" t="s">
        <v>199</v>
      </c>
      <c r="E18">
        <v>0</v>
      </c>
      <c r="F18">
        <v>87</v>
      </c>
      <c r="G18">
        <v>0</v>
      </c>
      <c r="H18">
        <v>0</v>
      </c>
      <c r="I18">
        <v>50</v>
      </c>
      <c r="J18">
        <v>0</v>
      </c>
      <c r="K18">
        <v>93</v>
      </c>
      <c r="L18">
        <v>0</v>
      </c>
      <c r="M18">
        <v>0</v>
      </c>
      <c r="N18">
        <v>0</v>
      </c>
      <c r="O18">
        <v>0</v>
      </c>
      <c r="P18">
        <v>82</v>
      </c>
      <c r="Q18">
        <v>0</v>
      </c>
      <c r="R18">
        <v>0</v>
      </c>
      <c r="S18" s="13">
        <f t="shared" si="0"/>
        <v>312</v>
      </c>
      <c r="T18" s="13">
        <f t="shared" si="1"/>
        <v>4</v>
      </c>
    </row>
    <row r="19" spans="1:20" x14ac:dyDescent="0.2">
      <c r="A19" s="13">
        <v>17</v>
      </c>
      <c r="B19" t="s">
        <v>302</v>
      </c>
      <c r="C19" t="s">
        <v>35</v>
      </c>
      <c r="D19" t="s">
        <v>34</v>
      </c>
      <c r="E19">
        <v>0</v>
      </c>
      <c r="F19">
        <v>0</v>
      </c>
      <c r="G19">
        <v>100</v>
      </c>
      <c r="H19">
        <v>0</v>
      </c>
      <c r="I19">
        <v>100</v>
      </c>
      <c r="J19">
        <v>0</v>
      </c>
      <c r="K19">
        <v>0</v>
      </c>
      <c r="L19">
        <v>0</v>
      </c>
      <c r="M19">
        <v>100</v>
      </c>
      <c r="N19">
        <v>0</v>
      </c>
      <c r="O19">
        <v>0</v>
      </c>
      <c r="P19">
        <v>0</v>
      </c>
      <c r="Q19">
        <v>0</v>
      </c>
      <c r="R19">
        <v>0</v>
      </c>
      <c r="S19" s="13">
        <f t="shared" si="0"/>
        <v>300</v>
      </c>
      <c r="T19" s="13">
        <f t="shared" si="1"/>
        <v>3</v>
      </c>
    </row>
    <row r="20" spans="1:20" x14ac:dyDescent="0.2">
      <c r="A20" s="13">
        <v>18</v>
      </c>
      <c r="B20" t="s">
        <v>555</v>
      </c>
      <c r="C20" t="s">
        <v>35</v>
      </c>
      <c r="D20" t="s">
        <v>199</v>
      </c>
      <c r="E20">
        <v>0</v>
      </c>
      <c r="F20">
        <v>0</v>
      </c>
      <c r="G20">
        <v>0</v>
      </c>
      <c r="H20">
        <v>0</v>
      </c>
      <c r="I20">
        <v>0</v>
      </c>
      <c r="J20">
        <v>98</v>
      </c>
      <c r="K20">
        <v>98</v>
      </c>
      <c r="L20">
        <v>0</v>
      </c>
      <c r="M20">
        <v>92</v>
      </c>
      <c r="N20">
        <v>0</v>
      </c>
      <c r="O20">
        <v>0</v>
      </c>
      <c r="P20">
        <v>0</v>
      </c>
      <c r="Q20">
        <v>0</v>
      </c>
      <c r="R20">
        <v>0</v>
      </c>
      <c r="S20" s="13">
        <f t="shared" si="0"/>
        <v>288</v>
      </c>
      <c r="T20" s="13">
        <f t="shared" si="1"/>
        <v>3</v>
      </c>
    </row>
    <row r="21" spans="1:20" x14ac:dyDescent="0.2">
      <c r="A21" s="13">
        <v>19</v>
      </c>
      <c r="B21" t="s">
        <v>259</v>
      </c>
      <c r="C21" t="s">
        <v>30</v>
      </c>
      <c r="D21" t="s">
        <v>34</v>
      </c>
      <c r="E21">
        <v>0</v>
      </c>
      <c r="F21">
        <v>96</v>
      </c>
      <c r="G21">
        <v>0</v>
      </c>
      <c r="H21">
        <v>0</v>
      </c>
      <c r="I21">
        <v>82</v>
      </c>
      <c r="J21">
        <v>0</v>
      </c>
      <c r="K21">
        <v>0</v>
      </c>
      <c r="L21">
        <v>0</v>
      </c>
      <c r="M21">
        <v>0</v>
      </c>
      <c r="N21">
        <v>94</v>
      </c>
      <c r="O21">
        <v>0</v>
      </c>
      <c r="P21">
        <v>0</v>
      </c>
      <c r="Q21">
        <v>0</v>
      </c>
      <c r="R21">
        <v>0</v>
      </c>
      <c r="S21" s="13">
        <f t="shared" si="0"/>
        <v>272</v>
      </c>
      <c r="T21" s="13">
        <f t="shared" si="1"/>
        <v>3</v>
      </c>
    </row>
    <row r="22" spans="1:20" x14ac:dyDescent="0.2">
      <c r="A22" s="13">
        <v>20</v>
      </c>
      <c r="B22" t="s">
        <v>201</v>
      </c>
      <c r="C22" t="s">
        <v>30</v>
      </c>
      <c r="D22" t="s">
        <v>199</v>
      </c>
      <c r="E22">
        <v>79</v>
      </c>
      <c r="F22">
        <v>0</v>
      </c>
      <c r="G22">
        <v>94</v>
      </c>
      <c r="H22">
        <v>0</v>
      </c>
      <c r="I22">
        <v>0</v>
      </c>
      <c r="J22">
        <v>91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 s="13">
        <f t="shared" si="0"/>
        <v>264</v>
      </c>
      <c r="T22" s="13">
        <f t="shared" si="1"/>
        <v>3</v>
      </c>
    </row>
    <row r="23" spans="1:20" x14ac:dyDescent="0.2">
      <c r="A23" s="13">
        <v>21</v>
      </c>
      <c r="B23" t="s">
        <v>81</v>
      </c>
      <c r="C23" t="s">
        <v>77</v>
      </c>
      <c r="D23" t="s">
        <v>191</v>
      </c>
      <c r="E23">
        <v>82</v>
      </c>
      <c r="F23">
        <v>0</v>
      </c>
      <c r="G23">
        <v>0</v>
      </c>
      <c r="H23">
        <v>0</v>
      </c>
      <c r="I23">
        <v>78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94</v>
      </c>
      <c r="R23">
        <v>0</v>
      </c>
      <c r="S23" s="13">
        <f t="shared" si="0"/>
        <v>254</v>
      </c>
      <c r="T23" s="13">
        <f t="shared" si="1"/>
        <v>3</v>
      </c>
    </row>
    <row r="24" spans="1:20" x14ac:dyDescent="0.2">
      <c r="A24" s="13">
        <v>22</v>
      </c>
      <c r="B24" t="s">
        <v>307</v>
      </c>
      <c r="C24" t="s">
        <v>35</v>
      </c>
      <c r="D24" t="s">
        <v>191</v>
      </c>
      <c r="E24">
        <v>0</v>
      </c>
      <c r="F24">
        <v>0</v>
      </c>
      <c r="G24">
        <v>92</v>
      </c>
      <c r="H24">
        <v>0</v>
      </c>
      <c r="I24">
        <v>69</v>
      </c>
      <c r="J24">
        <v>93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 s="13">
        <f t="shared" si="0"/>
        <v>254</v>
      </c>
      <c r="T24" s="13">
        <f t="shared" si="1"/>
        <v>3</v>
      </c>
    </row>
    <row r="25" spans="1:20" x14ac:dyDescent="0.2">
      <c r="A25" s="13">
        <v>23</v>
      </c>
      <c r="B25" t="s">
        <v>213</v>
      </c>
      <c r="C25" t="s">
        <v>27</v>
      </c>
      <c r="D25" t="s">
        <v>199</v>
      </c>
      <c r="E25">
        <v>60</v>
      </c>
      <c r="F25">
        <v>0</v>
      </c>
      <c r="G25">
        <v>86</v>
      </c>
      <c r="H25">
        <v>0</v>
      </c>
      <c r="I25">
        <v>23</v>
      </c>
      <c r="J25">
        <v>0</v>
      </c>
      <c r="K25">
        <v>0</v>
      </c>
      <c r="L25">
        <v>0</v>
      </c>
      <c r="M25">
        <v>82</v>
      </c>
      <c r="N25">
        <v>0</v>
      </c>
      <c r="O25">
        <v>0</v>
      </c>
      <c r="P25">
        <v>0</v>
      </c>
      <c r="Q25">
        <v>0</v>
      </c>
      <c r="R25">
        <v>0</v>
      </c>
      <c r="S25" s="13">
        <f t="shared" si="0"/>
        <v>251</v>
      </c>
      <c r="T25" s="13">
        <f t="shared" si="1"/>
        <v>4</v>
      </c>
    </row>
    <row r="26" spans="1:20" x14ac:dyDescent="0.2">
      <c r="A26" s="13">
        <v>24</v>
      </c>
      <c r="B26" t="s">
        <v>72</v>
      </c>
      <c r="C26" t="s">
        <v>38</v>
      </c>
      <c r="D26" t="s">
        <v>215</v>
      </c>
      <c r="E26">
        <v>58</v>
      </c>
      <c r="F26">
        <v>0</v>
      </c>
      <c r="G26">
        <v>83</v>
      </c>
      <c r="H26">
        <v>0</v>
      </c>
      <c r="I26">
        <v>21</v>
      </c>
      <c r="J26">
        <v>85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 s="13">
        <f t="shared" si="0"/>
        <v>247</v>
      </c>
      <c r="T26" s="13">
        <f t="shared" si="1"/>
        <v>4</v>
      </c>
    </row>
    <row r="27" spans="1:20" x14ac:dyDescent="0.2">
      <c r="A27" s="13">
        <v>25</v>
      </c>
      <c r="B27" t="s">
        <v>89</v>
      </c>
      <c r="C27" t="s">
        <v>30</v>
      </c>
      <c r="D27" t="s">
        <v>184</v>
      </c>
      <c r="E27">
        <v>66</v>
      </c>
      <c r="F27">
        <v>0</v>
      </c>
      <c r="G27">
        <v>91</v>
      </c>
      <c r="H27">
        <v>89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 s="13">
        <f t="shared" si="0"/>
        <v>246</v>
      </c>
      <c r="T27" s="13">
        <f t="shared" si="1"/>
        <v>3</v>
      </c>
    </row>
    <row r="28" spans="1:20" x14ac:dyDescent="0.2">
      <c r="A28" s="13">
        <v>26</v>
      </c>
      <c r="B28" t="s">
        <v>378</v>
      </c>
      <c r="C28" t="s">
        <v>27</v>
      </c>
      <c r="D28" t="s">
        <v>191</v>
      </c>
      <c r="E28">
        <v>0</v>
      </c>
      <c r="F28">
        <v>0</v>
      </c>
      <c r="G28">
        <v>0</v>
      </c>
      <c r="H28">
        <v>75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81</v>
      </c>
      <c r="Q28">
        <v>87</v>
      </c>
      <c r="R28">
        <v>0</v>
      </c>
      <c r="S28" s="13">
        <f t="shared" si="0"/>
        <v>243</v>
      </c>
      <c r="T28" s="13">
        <f t="shared" si="1"/>
        <v>3</v>
      </c>
    </row>
    <row r="29" spans="1:20" x14ac:dyDescent="0.2">
      <c r="A29" s="13">
        <v>27</v>
      </c>
      <c r="B29" t="s">
        <v>310</v>
      </c>
      <c r="C29" t="s">
        <v>77</v>
      </c>
      <c r="D29" t="s">
        <v>191</v>
      </c>
      <c r="E29">
        <v>0</v>
      </c>
      <c r="F29">
        <v>0</v>
      </c>
      <c r="G29">
        <v>88</v>
      </c>
      <c r="H29">
        <v>0</v>
      </c>
      <c r="I29">
        <v>58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92</v>
      </c>
      <c r="R29">
        <v>0</v>
      </c>
      <c r="S29" s="13">
        <f t="shared" si="0"/>
        <v>238</v>
      </c>
      <c r="T29" s="13">
        <f t="shared" si="1"/>
        <v>3</v>
      </c>
    </row>
    <row r="30" spans="1:20" x14ac:dyDescent="0.2">
      <c r="A30" s="13">
        <v>28</v>
      </c>
      <c r="B30" t="s">
        <v>262</v>
      </c>
      <c r="C30" t="s">
        <v>77</v>
      </c>
      <c r="D30" t="s">
        <v>191</v>
      </c>
      <c r="E30">
        <v>0</v>
      </c>
      <c r="F30">
        <v>93</v>
      </c>
      <c r="G30">
        <v>0</v>
      </c>
      <c r="H30">
        <v>0</v>
      </c>
      <c r="I30">
        <v>55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89</v>
      </c>
      <c r="R30">
        <v>0</v>
      </c>
      <c r="S30" s="13">
        <f t="shared" si="0"/>
        <v>237</v>
      </c>
      <c r="T30" s="13">
        <f t="shared" si="1"/>
        <v>3</v>
      </c>
    </row>
    <row r="31" spans="1:20" x14ac:dyDescent="0.2">
      <c r="A31" s="13">
        <v>29</v>
      </c>
      <c r="B31" t="s">
        <v>364</v>
      </c>
      <c r="C31" t="s">
        <v>32</v>
      </c>
      <c r="D31" t="s">
        <v>199</v>
      </c>
      <c r="E31">
        <v>0</v>
      </c>
      <c r="F31">
        <v>0</v>
      </c>
      <c r="G31">
        <v>0</v>
      </c>
      <c r="H31">
        <v>93</v>
      </c>
      <c r="I31">
        <v>57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86</v>
      </c>
      <c r="R31">
        <v>0</v>
      </c>
      <c r="S31" s="13">
        <f t="shared" si="0"/>
        <v>236</v>
      </c>
      <c r="T31" s="13">
        <f t="shared" si="1"/>
        <v>3</v>
      </c>
    </row>
    <row r="32" spans="1:20" x14ac:dyDescent="0.2">
      <c r="A32" s="13">
        <v>30</v>
      </c>
      <c r="B32" t="s">
        <v>509</v>
      </c>
      <c r="C32" t="s">
        <v>38</v>
      </c>
      <c r="D32" t="s">
        <v>184</v>
      </c>
      <c r="E32">
        <v>0</v>
      </c>
      <c r="F32">
        <v>0</v>
      </c>
      <c r="G32">
        <v>0</v>
      </c>
      <c r="H32">
        <v>0</v>
      </c>
      <c r="I32">
        <v>52</v>
      </c>
      <c r="J32">
        <v>81</v>
      </c>
      <c r="K32">
        <v>0</v>
      </c>
      <c r="L32">
        <v>0</v>
      </c>
      <c r="M32">
        <v>0</v>
      </c>
      <c r="N32">
        <v>0</v>
      </c>
      <c r="O32">
        <v>94</v>
      </c>
      <c r="P32">
        <v>0</v>
      </c>
      <c r="Q32">
        <v>0</v>
      </c>
      <c r="R32">
        <v>0</v>
      </c>
      <c r="S32" s="13">
        <f t="shared" si="0"/>
        <v>227</v>
      </c>
      <c r="T32" s="13">
        <f t="shared" si="1"/>
        <v>3</v>
      </c>
    </row>
    <row r="33" spans="1:20" x14ac:dyDescent="0.2">
      <c r="A33" s="13">
        <v>31</v>
      </c>
      <c r="B33" t="s">
        <v>265</v>
      </c>
      <c r="C33" t="s">
        <v>30</v>
      </c>
      <c r="D33" t="s">
        <v>34</v>
      </c>
      <c r="E33">
        <v>0</v>
      </c>
      <c r="F33">
        <v>88</v>
      </c>
      <c r="G33">
        <v>0</v>
      </c>
      <c r="H33">
        <v>88</v>
      </c>
      <c r="I33">
        <v>43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 s="13">
        <f t="shared" si="0"/>
        <v>219</v>
      </c>
      <c r="T33" s="13">
        <f t="shared" si="1"/>
        <v>3</v>
      </c>
    </row>
    <row r="34" spans="1:20" x14ac:dyDescent="0.2">
      <c r="A34" s="13">
        <v>32</v>
      </c>
      <c r="B34" t="s">
        <v>316</v>
      </c>
      <c r="C34" t="s">
        <v>30</v>
      </c>
      <c r="D34" t="s">
        <v>191</v>
      </c>
      <c r="E34">
        <v>0</v>
      </c>
      <c r="F34">
        <v>0</v>
      </c>
      <c r="G34">
        <v>79</v>
      </c>
      <c r="H34">
        <v>50</v>
      </c>
      <c r="I34">
        <v>0</v>
      </c>
      <c r="J34">
        <v>0</v>
      </c>
      <c r="K34">
        <v>0</v>
      </c>
      <c r="L34">
        <v>89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 s="13">
        <f t="shared" si="0"/>
        <v>218</v>
      </c>
      <c r="T34" s="13">
        <f t="shared" si="1"/>
        <v>3</v>
      </c>
    </row>
    <row r="35" spans="1:20" x14ac:dyDescent="0.2">
      <c r="A35" s="13">
        <v>33</v>
      </c>
      <c r="B35" t="s">
        <v>210</v>
      </c>
      <c r="C35" t="s">
        <v>77</v>
      </c>
      <c r="D35" t="s">
        <v>34</v>
      </c>
      <c r="E35">
        <v>67</v>
      </c>
      <c r="F35">
        <v>0</v>
      </c>
      <c r="G35">
        <v>0</v>
      </c>
      <c r="H35">
        <v>0</v>
      </c>
      <c r="I35">
        <v>54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86</v>
      </c>
      <c r="Q35">
        <v>0</v>
      </c>
      <c r="R35">
        <v>0</v>
      </c>
      <c r="S35" s="13">
        <f t="shared" si="0"/>
        <v>207</v>
      </c>
      <c r="T35" s="13">
        <f t="shared" si="1"/>
        <v>3</v>
      </c>
    </row>
    <row r="36" spans="1:20" x14ac:dyDescent="0.2">
      <c r="A36" s="13">
        <v>34</v>
      </c>
      <c r="B36" t="s">
        <v>518</v>
      </c>
      <c r="C36" t="s">
        <v>27</v>
      </c>
      <c r="D36" t="s">
        <v>191</v>
      </c>
      <c r="E36">
        <v>0</v>
      </c>
      <c r="F36">
        <v>0</v>
      </c>
      <c r="G36">
        <v>0</v>
      </c>
      <c r="H36">
        <v>0</v>
      </c>
      <c r="I36">
        <v>33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85</v>
      </c>
      <c r="Q36">
        <v>88</v>
      </c>
      <c r="R36">
        <v>0</v>
      </c>
      <c r="S36" s="13">
        <f t="shared" si="0"/>
        <v>206</v>
      </c>
      <c r="T36" s="13">
        <f t="shared" si="1"/>
        <v>3</v>
      </c>
    </row>
    <row r="37" spans="1:20" x14ac:dyDescent="0.2">
      <c r="A37" s="13">
        <v>35</v>
      </c>
      <c r="B37" t="s">
        <v>486</v>
      </c>
      <c r="C37" t="s">
        <v>77</v>
      </c>
      <c r="D37" t="s">
        <v>34</v>
      </c>
      <c r="E37">
        <v>0</v>
      </c>
      <c r="F37">
        <v>0</v>
      </c>
      <c r="G37">
        <v>0</v>
      </c>
      <c r="H37">
        <v>0</v>
      </c>
      <c r="I37">
        <v>96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100</v>
      </c>
      <c r="Q37">
        <v>0</v>
      </c>
      <c r="R37">
        <v>0</v>
      </c>
      <c r="S37" s="13">
        <f t="shared" si="0"/>
        <v>196</v>
      </c>
      <c r="T37" s="13">
        <f t="shared" si="1"/>
        <v>2</v>
      </c>
    </row>
    <row r="38" spans="1:20" x14ac:dyDescent="0.2">
      <c r="A38" s="13">
        <v>36</v>
      </c>
      <c r="B38" t="s">
        <v>303</v>
      </c>
      <c r="C38" t="s">
        <v>32</v>
      </c>
      <c r="D38" t="s">
        <v>184</v>
      </c>
      <c r="E38">
        <v>0</v>
      </c>
      <c r="F38">
        <v>0</v>
      </c>
      <c r="G38">
        <v>99</v>
      </c>
      <c r="H38">
        <v>0</v>
      </c>
      <c r="I38">
        <v>93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 s="13">
        <f t="shared" si="0"/>
        <v>192</v>
      </c>
      <c r="T38" s="13">
        <f t="shared" si="1"/>
        <v>2</v>
      </c>
    </row>
    <row r="39" spans="1:20" x14ac:dyDescent="0.2">
      <c r="A39" s="13">
        <v>37</v>
      </c>
      <c r="B39" t="s">
        <v>78</v>
      </c>
      <c r="C39" t="s">
        <v>77</v>
      </c>
      <c r="D39" t="s">
        <v>184</v>
      </c>
      <c r="E39">
        <v>98</v>
      </c>
      <c r="F39">
        <v>0</v>
      </c>
      <c r="G39">
        <v>0</v>
      </c>
      <c r="H39">
        <v>0</v>
      </c>
      <c r="I39">
        <v>89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 s="13">
        <f t="shared" si="0"/>
        <v>187</v>
      </c>
      <c r="T39" s="13">
        <v>7</v>
      </c>
    </row>
    <row r="40" spans="1:20" x14ac:dyDescent="0.2">
      <c r="A40" s="13">
        <v>38</v>
      </c>
      <c r="B40" t="s">
        <v>186</v>
      </c>
      <c r="C40" t="s">
        <v>35</v>
      </c>
      <c r="D40" t="s">
        <v>34</v>
      </c>
      <c r="E40">
        <v>96</v>
      </c>
      <c r="F40">
        <v>0</v>
      </c>
      <c r="G40">
        <v>0</v>
      </c>
      <c r="H40">
        <v>0</v>
      </c>
      <c r="I40">
        <v>91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 s="13">
        <f t="shared" si="0"/>
        <v>187</v>
      </c>
      <c r="T40" s="13">
        <v>8</v>
      </c>
    </row>
    <row r="41" spans="1:20" x14ac:dyDescent="0.2">
      <c r="A41" s="13">
        <v>39</v>
      </c>
      <c r="B41" t="s">
        <v>556</v>
      </c>
      <c r="C41" t="s">
        <v>38</v>
      </c>
      <c r="D41" t="s">
        <v>184</v>
      </c>
      <c r="E41">
        <v>0</v>
      </c>
      <c r="F41">
        <v>0</v>
      </c>
      <c r="G41">
        <v>0</v>
      </c>
      <c r="H41">
        <v>0</v>
      </c>
      <c r="I41">
        <v>0</v>
      </c>
      <c r="J41">
        <v>96</v>
      </c>
      <c r="K41">
        <v>0</v>
      </c>
      <c r="L41">
        <v>0</v>
      </c>
      <c r="M41">
        <v>91</v>
      </c>
      <c r="N41">
        <v>0</v>
      </c>
      <c r="O41">
        <v>0</v>
      </c>
      <c r="P41">
        <v>0</v>
      </c>
      <c r="Q41">
        <v>0</v>
      </c>
      <c r="R41">
        <v>0</v>
      </c>
      <c r="S41" s="13">
        <f t="shared" si="0"/>
        <v>187</v>
      </c>
      <c r="T41" s="13">
        <f>COUNTIF(E41:R41,"&gt;0")</f>
        <v>2</v>
      </c>
    </row>
    <row r="42" spans="1:20" x14ac:dyDescent="0.2">
      <c r="A42" s="13">
        <v>40</v>
      </c>
      <c r="B42" t="s">
        <v>195</v>
      </c>
      <c r="C42" t="s">
        <v>30</v>
      </c>
      <c r="D42" t="s">
        <v>34</v>
      </c>
      <c r="E42">
        <v>88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98</v>
      </c>
      <c r="O42">
        <v>0</v>
      </c>
      <c r="P42">
        <v>0</v>
      </c>
      <c r="Q42">
        <v>0</v>
      </c>
      <c r="R42">
        <v>0</v>
      </c>
      <c r="S42" s="13">
        <f t="shared" si="0"/>
        <v>186</v>
      </c>
      <c r="T42" s="13">
        <f>COUNTIF(E42:R42,"&gt;0")</f>
        <v>2</v>
      </c>
    </row>
    <row r="43" spans="1:20" x14ac:dyDescent="0.2">
      <c r="A43" s="13">
        <v>41</v>
      </c>
      <c r="B43" t="s">
        <v>261</v>
      </c>
      <c r="C43" t="s">
        <v>77</v>
      </c>
      <c r="D43" t="s">
        <v>184</v>
      </c>
      <c r="E43">
        <v>0</v>
      </c>
      <c r="F43">
        <v>94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92</v>
      </c>
      <c r="O43">
        <v>0</v>
      </c>
      <c r="P43">
        <v>0</v>
      </c>
      <c r="Q43">
        <v>0</v>
      </c>
      <c r="R43">
        <v>0</v>
      </c>
      <c r="S43" s="13">
        <f t="shared" si="0"/>
        <v>186</v>
      </c>
      <c r="T43" s="13">
        <f>COUNTIF(E43:R43,"&gt;0")</f>
        <v>2</v>
      </c>
    </row>
    <row r="44" spans="1:20" x14ac:dyDescent="0.2">
      <c r="A44" s="13">
        <v>42</v>
      </c>
      <c r="B44" t="s">
        <v>557</v>
      </c>
      <c r="C44" t="s">
        <v>35</v>
      </c>
      <c r="D44" t="s">
        <v>34</v>
      </c>
      <c r="E44">
        <v>0</v>
      </c>
      <c r="F44">
        <v>0</v>
      </c>
      <c r="G44">
        <v>0</v>
      </c>
      <c r="H44">
        <v>0</v>
      </c>
      <c r="I44">
        <v>0</v>
      </c>
      <c r="J44">
        <v>95</v>
      </c>
      <c r="K44">
        <v>0</v>
      </c>
      <c r="L44">
        <v>0</v>
      </c>
      <c r="M44">
        <v>89</v>
      </c>
      <c r="N44">
        <v>0</v>
      </c>
      <c r="O44">
        <v>0</v>
      </c>
      <c r="P44">
        <v>0</v>
      </c>
      <c r="Q44">
        <v>0</v>
      </c>
      <c r="R44">
        <v>0</v>
      </c>
      <c r="S44" s="13">
        <f t="shared" si="0"/>
        <v>184</v>
      </c>
      <c r="T44" s="13">
        <f>COUNTIF(E44:R44,"&gt;0")</f>
        <v>2</v>
      </c>
    </row>
    <row r="45" spans="1:20" x14ac:dyDescent="0.2">
      <c r="A45" s="13">
        <v>43</v>
      </c>
      <c r="B45" t="s">
        <v>187</v>
      </c>
      <c r="C45" t="s">
        <v>35</v>
      </c>
      <c r="D45" t="s">
        <v>184</v>
      </c>
      <c r="E45">
        <v>95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88</v>
      </c>
      <c r="N45">
        <v>0</v>
      </c>
      <c r="O45">
        <v>0</v>
      </c>
      <c r="P45">
        <v>0</v>
      </c>
      <c r="Q45">
        <v>0</v>
      </c>
      <c r="R45">
        <v>0</v>
      </c>
      <c r="S45" s="13">
        <f t="shared" si="0"/>
        <v>183</v>
      </c>
      <c r="T45" s="13">
        <f>COUNTIF(E45:R45,"&gt;0")</f>
        <v>2</v>
      </c>
    </row>
    <row r="46" spans="1:20" x14ac:dyDescent="0.2">
      <c r="A46" s="13">
        <v>44</v>
      </c>
      <c r="B46" t="s">
        <v>192</v>
      </c>
      <c r="C46" t="s">
        <v>77</v>
      </c>
      <c r="D46" t="s">
        <v>34</v>
      </c>
      <c r="E46">
        <v>90</v>
      </c>
      <c r="F46">
        <v>0</v>
      </c>
      <c r="G46">
        <v>0</v>
      </c>
      <c r="H46">
        <v>0</v>
      </c>
      <c r="I46">
        <v>92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 s="13">
        <f t="shared" si="0"/>
        <v>182</v>
      </c>
      <c r="T46" s="13">
        <v>5</v>
      </c>
    </row>
    <row r="47" spans="1:20" x14ac:dyDescent="0.2">
      <c r="A47" s="13">
        <v>45</v>
      </c>
      <c r="B47" t="s">
        <v>485</v>
      </c>
      <c r="C47" t="s">
        <v>35</v>
      </c>
      <c r="D47" t="s">
        <v>34</v>
      </c>
      <c r="E47">
        <v>0</v>
      </c>
      <c r="F47">
        <v>0</v>
      </c>
      <c r="G47">
        <v>0</v>
      </c>
      <c r="H47">
        <v>0</v>
      </c>
      <c r="I47">
        <v>97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83</v>
      </c>
      <c r="Q47">
        <v>0</v>
      </c>
      <c r="R47">
        <v>0</v>
      </c>
      <c r="S47" s="13">
        <f t="shared" si="0"/>
        <v>180</v>
      </c>
      <c r="T47" s="13">
        <f t="shared" ref="T47:T61" si="2">COUNTIF(E47:R47,"&gt;0")</f>
        <v>2</v>
      </c>
    </row>
    <row r="48" spans="1:20" x14ac:dyDescent="0.2">
      <c r="A48" s="13">
        <v>46</v>
      </c>
      <c r="B48" t="s">
        <v>490</v>
      </c>
      <c r="C48" t="s">
        <v>32</v>
      </c>
      <c r="D48" t="s">
        <v>34</v>
      </c>
      <c r="E48">
        <v>0</v>
      </c>
      <c r="F48">
        <v>0</v>
      </c>
      <c r="G48">
        <v>0</v>
      </c>
      <c r="H48">
        <v>0</v>
      </c>
      <c r="I48">
        <v>84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96</v>
      </c>
      <c r="R48">
        <v>0</v>
      </c>
      <c r="S48" s="13">
        <f t="shared" si="0"/>
        <v>180</v>
      </c>
      <c r="T48" s="13">
        <f t="shared" si="2"/>
        <v>2</v>
      </c>
    </row>
    <row r="49" spans="1:20" x14ac:dyDescent="0.2">
      <c r="A49" s="13">
        <v>47</v>
      </c>
      <c r="B49" t="s">
        <v>589</v>
      </c>
      <c r="C49" t="s">
        <v>38</v>
      </c>
      <c r="D49" t="s">
        <v>191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84</v>
      </c>
      <c r="N49">
        <v>95</v>
      </c>
      <c r="O49">
        <v>0</v>
      </c>
      <c r="P49">
        <v>0</v>
      </c>
      <c r="Q49">
        <v>0</v>
      </c>
      <c r="R49">
        <v>0</v>
      </c>
      <c r="S49" s="13">
        <f t="shared" si="0"/>
        <v>179</v>
      </c>
      <c r="T49" s="13">
        <f t="shared" si="2"/>
        <v>2</v>
      </c>
    </row>
    <row r="50" spans="1:20" x14ac:dyDescent="0.2">
      <c r="A50" s="13">
        <v>48</v>
      </c>
      <c r="B50" t="s">
        <v>309</v>
      </c>
      <c r="C50" t="s">
        <v>77</v>
      </c>
      <c r="D50" t="s">
        <v>34</v>
      </c>
      <c r="E50">
        <v>0</v>
      </c>
      <c r="F50">
        <v>0</v>
      </c>
      <c r="G50">
        <v>89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85</v>
      </c>
      <c r="O50">
        <v>0</v>
      </c>
      <c r="P50">
        <v>0</v>
      </c>
      <c r="Q50">
        <v>0</v>
      </c>
      <c r="R50">
        <v>0</v>
      </c>
      <c r="S50" s="13">
        <f t="shared" si="0"/>
        <v>174</v>
      </c>
      <c r="T50" s="13">
        <f t="shared" si="2"/>
        <v>2</v>
      </c>
    </row>
    <row r="51" spans="1:20" x14ac:dyDescent="0.2">
      <c r="A51" s="13">
        <v>49</v>
      </c>
      <c r="B51" t="s">
        <v>372</v>
      </c>
      <c r="C51" t="s">
        <v>35</v>
      </c>
      <c r="D51" t="s">
        <v>199</v>
      </c>
      <c r="E51">
        <v>0</v>
      </c>
      <c r="F51">
        <v>0</v>
      </c>
      <c r="G51">
        <v>0</v>
      </c>
      <c r="H51">
        <v>81</v>
      </c>
      <c r="I51">
        <v>0</v>
      </c>
      <c r="J51">
        <v>0</v>
      </c>
      <c r="K51">
        <v>92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 s="13">
        <f t="shared" si="0"/>
        <v>173</v>
      </c>
      <c r="T51" s="13">
        <f t="shared" si="2"/>
        <v>2</v>
      </c>
    </row>
    <row r="52" spans="1:20" x14ac:dyDescent="0.2">
      <c r="A52" s="13">
        <v>50</v>
      </c>
      <c r="B52" t="s">
        <v>204</v>
      </c>
      <c r="C52" t="s">
        <v>205</v>
      </c>
      <c r="D52" t="s">
        <v>34</v>
      </c>
      <c r="E52">
        <v>75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97</v>
      </c>
      <c r="P52">
        <v>0</v>
      </c>
      <c r="Q52">
        <v>0</v>
      </c>
      <c r="R52">
        <v>0</v>
      </c>
      <c r="S52" s="13">
        <f t="shared" si="0"/>
        <v>172</v>
      </c>
      <c r="T52" s="13">
        <f t="shared" si="2"/>
        <v>2</v>
      </c>
    </row>
    <row r="53" spans="1:20" x14ac:dyDescent="0.2">
      <c r="A53" s="13">
        <v>51</v>
      </c>
      <c r="B53" t="s">
        <v>311</v>
      </c>
      <c r="C53" t="s">
        <v>30</v>
      </c>
      <c r="D53" t="s">
        <v>199</v>
      </c>
      <c r="E53">
        <v>0</v>
      </c>
      <c r="F53">
        <v>0</v>
      </c>
      <c r="G53">
        <v>85</v>
      </c>
      <c r="H53">
        <v>0</v>
      </c>
      <c r="I53">
        <v>0</v>
      </c>
      <c r="J53">
        <v>87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 s="13">
        <f t="shared" si="0"/>
        <v>172</v>
      </c>
      <c r="T53" s="13">
        <f t="shared" si="2"/>
        <v>2</v>
      </c>
    </row>
    <row r="54" spans="1:20" x14ac:dyDescent="0.2">
      <c r="A54" s="13">
        <v>52</v>
      </c>
      <c r="B54" t="s">
        <v>493</v>
      </c>
      <c r="C54" t="s">
        <v>32</v>
      </c>
      <c r="D54" t="s">
        <v>34</v>
      </c>
      <c r="E54">
        <v>0</v>
      </c>
      <c r="F54">
        <v>0</v>
      </c>
      <c r="G54">
        <v>0</v>
      </c>
      <c r="H54">
        <v>0</v>
      </c>
      <c r="I54">
        <v>79</v>
      </c>
      <c r="J54">
        <v>0</v>
      </c>
      <c r="K54">
        <v>0</v>
      </c>
      <c r="L54">
        <v>0</v>
      </c>
      <c r="M54">
        <v>93</v>
      </c>
      <c r="N54">
        <v>0</v>
      </c>
      <c r="O54">
        <v>0</v>
      </c>
      <c r="P54">
        <v>0</v>
      </c>
      <c r="Q54">
        <v>0</v>
      </c>
      <c r="R54">
        <v>0</v>
      </c>
      <c r="S54" s="13">
        <f t="shared" si="0"/>
        <v>172</v>
      </c>
      <c r="T54" s="13">
        <f t="shared" si="2"/>
        <v>2</v>
      </c>
    </row>
    <row r="55" spans="1:20" x14ac:dyDescent="0.2">
      <c r="A55" s="13">
        <v>53</v>
      </c>
      <c r="B55" t="s">
        <v>495</v>
      </c>
      <c r="C55" t="s">
        <v>30</v>
      </c>
      <c r="D55" t="s">
        <v>191</v>
      </c>
      <c r="E55">
        <v>0</v>
      </c>
      <c r="F55">
        <v>0</v>
      </c>
      <c r="G55">
        <v>0</v>
      </c>
      <c r="H55">
        <v>0</v>
      </c>
      <c r="I55">
        <v>76</v>
      </c>
      <c r="J55">
        <v>0</v>
      </c>
      <c r="K55">
        <v>0</v>
      </c>
      <c r="L55">
        <v>96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 s="13">
        <f t="shared" si="0"/>
        <v>172</v>
      </c>
      <c r="T55" s="13">
        <f t="shared" si="2"/>
        <v>2</v>
      </c>
    </row>
    <row r="56" spans="1:20" x14ac:dyDescent="0.2">
      <c r="A56" s="13">
        <v>54</v>
      </c>
      <c r="B56" t="s">
        <v>258</v>
      </c>
      <c r="C56" t="s">
        <v>30</v>
      </c>
      <c r="D56" t="s">
        <v>184</v>
      </c>
      <c r="E56">
        <v>0</v>
      </c>
      <c r="F56">
        <v>97</v>
      </c>
      <c r="G56">
        <v>0</v>
      </c>
      <c r="H56">
        <v>0</v>
      </c>
      <c r="I56">
        <v>73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 s="13">
        <f t="shared" si="0"/>
        <v>170</v>
      </c>
      <c r="T56" s="13">
        <f t="shared" si="2"/>
        <v>2</v>
      </c>
    </row>
    <row r="57" spans="1:20" x14ac:dyDescent="0.2">
      <c r="A57" s="13">
        <v>55</v>
      </c>
      <c r="B57" t="s">
        <v>375</v>
      </c>
      <c r="C57" t="s">
        <v>27</v>
      </c>
      <c r="D57" t="s">
        <v>34</v>
      </c>
      <c r="E57">
        <v>0</v>
      </c>
      <c r="F57">
        <v>0</v>
      </c>
      <c r="G57">
        <v>0</v>
      </c>
      <c r="H57">
        <v>78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91</v>
      </c>
      <c r="Q57">
        <v>0</v>
      </c>
      <c r="R57">
        <v>0</v>
      </c>
      <c r="S57" s="13">
        <f t="shared" si="0"/>
        <v>169</v>
      </c>
      <c r="T57" s="13">
        <f t="shared" si="2"/>
        <v>2</v>
      </c>
    </row>
    <row r="58" spans="1:20" x14ac:dyDescent="0.2">
      <c r="A58" s="13">
        <v>56</v>
      </c>
      <c r="B58" t="s">
        <v>498</v>
      </c>
      <c r="C58" t="s">
        <v>32</v>
      </c>
      <c r="D58" t="s">
        <v>191</v>
      </c>
      <c r="E58">
        <v>0</v>
      </c>
      <c r="F58">
        <v>0</v>
      </c>
      <c r="G58">
        <v>0</v>
      </c>
      <c r="H58">
        <v>0</v>
      </c>
      <c r="I58">
        <v>72</v>
      </c>
      <c r="J58">
        <v>0</v>
      </c>
      <c r="K58">
        <v>97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 s="13">
        <f t="shared" si="0"/>
        <v>169</v>
      </c>
      <c r="T58" s="13">
        <f t="shared" si="2"/>
        <v>2</v>
      </c>
    </row>
    <row r="59" spans="1:20" x14ac:dyDescent="0.2">
      <c r="A59" s="13">
        <v>57</v>
      </c>
      <c r="B59" t="s">
        <v>269</v>
      </c>
      <c r="C59" t="s">
        <v>77</v>
      </c>
      <c r="D59" t="s">
        <v>191</v>
      </c>
      <c r="E59">
        <v>0</v>
      </c>
      <c r="F59">
        <v>84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82</v>
      </c>
      <c r="O59">
        <v>0</v>
      </c>
      <c r="P59">
        <v>0</v>
      </c>
      <c r="Q59">
        <v>0</v>
      </c>
      <c r="R59">
        <v>0</v>
      </c>
      <c r="S59" s="13">
        <f t="shared" si="0"/>
        <v>166</v>
      </c>
      <c r="T59" s="13">
        <f t="shared" si="2"/>
        <v>2</v>
      </c>
    </row>
    <row r="60" spans="1:20" x14ac:dyDescent="0.2">
      <c r="A60" s="13">
        <v>58</v>
      </c>
      <c r="B60" t="s">
        <v>86</v>
      </c>
      <c r="C60" t="s">
        <v>77</v>
      </c>
      <c r="D60" t="s">
        <v>191</v>
      </c>
      <c r="E60">
        <v>72</v>
      </c>
      <c r="F60">
        <v>91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 s="13">
        <f t="shared" si="0"/>
        <v>163</v>
      </c>
      <c r="T60" s="13">
        <f t="shared" si="2"/>
        <v>2</v>
      </c>
    </row>
    <row r="61" spans="1:20" x14ac:dyDescent="0.2">
      <c r="A61" s="13">
        <v>59</v>
      </c>
      <c r="B61" t="s">
        <v>392</v>
      </c>
      <c r="C61" t="s">
        <v>27</v>
      </c>
      <c r="D61" t="s">
        <v>215</v>
      </c>
      <c r="E61">
        <v>0</v>
      </c>
      <c r="F61">
        <v>0</v>
      </c>
      <c r="G61">
        <v>0</v>
      </c>
      <c r="H61">
        <v>61</v>
      </c>
      <c r="I61">
        <v>6</v>
      </c>
      <c r="J61">
        <v>0</v>
      </c>
      <c r="K61">
        <v>0</v>
      </c>
      <c r="L61">
        <v>90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 s="13">
        <f t="shared" si="0"/>
        <v>157</v>
      </c>
      <c r="T61" s="13">
        <f t="shared" si="2"/>
        <v>3</v>
      </c>
    </row>
    <row r="62" spans="1:20" x14ac:dyDescent="0.2">
      <c r="A62" s="13">
        <v>60</v>
      </c>
      <c r="B62" t="s">
        <v>61</v>
      </c>
      <c r="C62" t="s">
        <v>27</v>
      </c>
      <c r="D62" t="s">
        <v>184</v>
      </c>
      <c r="E62">
        <v>74</v>
      </c>
      <c r="F62">
        <v>0</v>
      </c>
      <c r="G62">
        <v>0</v>
      </c>
      <c r="H62">
        <v>82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 s="13">
        <f t="shared" si="0"/>
        <v>156</v>
      </c>
      <c r="T62" s="13">
        <v>5</v>
      </c>
    </row>
    <row r="63" spans="1:20" x14ac:dyDescent="0.2">
      <c r="A63" s="13">
        <v>61</v>
      </c>
      <c r="B63" t="s">
        <v>381</v>
      </c>
      <c r="C63" t="s">
        <v>27</v>
      </c>
      <c r="D63" t="s">
        <v>184</v>
      </c>
      <c r="E63">
        <v>0</v>
      </c>
      <c r="F63">
        <v>0</v>
      </c>
      <c r="G63">
        <v>0</v>
      </c>
      <c r="H63">
        <v>72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84</v>
      </c>
      <c r="R63">
        <v>0</v>
      </c>
      <c r="S63" s="13">
        <f t="shared" si="0"/>
        <v>156</v>
      </c>
      <c r="T63" s="13">
        <f>COUNTIF(E63:R63,"&gt;0")</f>
        <v>2</v>
      </c>
    </row>
    <row r="64" spans="1:20" x14ac:dyDescent="0.2">
      <c r="A64" s="13">
        <v>62</v>
      </c>
      <c r="B64" t="s">
        <v>506</v>
      </c>
      <c r="C64" t="s">
        <v>32</v>
      </c>
      <c r="D64" t="s">
        <v>199</v>
      </c>
      <c r="E64">
        <v>0</v>
      </c>
      <c r="F64">
        <v>0</v>
      </c>
      <c r="G64">
        <v>0</v>
      </c>
      <c r="H64">
        <v>0</v>
      </c>
      <c r="I64">
        <v>59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91</v>
      </c>
      <c r="R64">
        <v>0</v>
      </c>
      <c r="S64" s="13">
        <f t="shared" si="0"/>
        <v>150</v>
      </c>
      <c r="T64" s="13">
        <f>COUNTIF(E64:R64,"&gt;0")</f>
        <v>2</v>
      </c>
    </row>
    <row r="65" spans="1:20" x14ac:dyDescent="0.2">
      <c r="A65" s="13">
        <v>63</v>
      </c>
      <c r="B65" t="s">
        <v>212</v>
      </c>
      <c r="C65" t="s">
        <v>30</v>
      </c>
      <c r="D65" t="s">
        <v>191</v>
      </c>
      <c r="E65">
        <v>61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88</v>
      </c>
      <c r="O65">
        <v>0</v>
      </c>
      <c r="P65">
        <v>0</v>
      </c>
      <c r="Q65">
        <v>0</v>
      </c>
      <c r="R65">
        <v>0</v>
      </c>
      <c r="S65" s="13">
        <f t="shared" si="0"/>
        <v>149</v>
      </c>
      <c r="T65" s="13">
        <v>5</v>
      </c>
    </row>
    <row r="66" spans="1:20" x14ac:dyDescent="0.2">
      <c r="A66" s="13">
        <v>64</v>
      </c>
      <c r="B66" t="s">
        <v>218</v>
      </c>
      <c r="C66" t="s">
        <v>77</v>
      </c>
      <c r="D66" t="s">
        <v>215</v>
      </c>
      <c r="E66">
        <v>54</v>
      </c>
      <c r="F66">
        <v>0</v>
      </c>
      <c r="G66">
        <v>0</v>
      </c>
      <c r="H66">
        <v>0</v>
      </c>
      <c r="I66">
        <v>13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82</v>
      </c>
      <c r="R66">
        <v>0</v>
      </c>
      <c r="S66" s="13">
        <f t="shared" si="0"/>
        <v>149</v>
      </c>
      <c r="T66" s="13">
        <f t="shared" ref="T66:T74" si="3">COUNTIF(E66:R66,"&gt;0")</f>
        <v>3</v>
      </c>
    </row>
    <row r="67" spans="1:20" x14ac:dyDescent="0.2">
      <c r="A67" s="13">
        <v>65</v>
      </c>
      <c r="B67" t="s">
        <v>214</v>
      </c>
      <c r="C67" t="s">
        <v>77</v>
      </c>
      <c r="D67" t="s">
        <v>34</v>
      </c>
      <c r="E67">
        <v>59</v>
      </c>
      <c r="F67">
        <v>0</v>
      </c>
      <c r="G67">
        <v>87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 s="13">
        <f t="shared" ref="S67:S130" si="4">SUM(E67:R67)</f>
        <v>146</v>
      </c>
      <c r="T67" s="13">
        <f t="shared" si="3"/>
        <v>2</v>
      </c>
    </row>
    <row r="68" spans="1:20" x14ac:dyDescent="0.2">
      <c r="A68" s="13">
        <v>66</v>
      </c>
      <c r="B68" t="s">
        <v>306</v>
      </c>
      <c r="C68" t="s">
        <v>77</v>
      </c>
      <c r="D68" t="s">
        <v>34</v>
      </c>
      <c r="E68">
        <v>0</v>
      </c>
      <c r="F68">
        <v>0</v>
      </c>
      <c r="G68">
        <v>96</v>
      </c>
      <c r="H68">
        <v>0</v>
      </c>
      <c r="I68">
        <v>49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 s="13">
        <f t="shared" si="4"/>
        <v>145</v>
      </c>
      <c r="T68" s="13">
        <f t="shared" si="3"/>
        <v>2</v>
      </c>
    </row>
    <row r="69" spans="1:20" x14ac:dyDescent="0.2">
      <c r="A69" s="13">
        <v>67</v>
      </c>
      <c r="B69" t="s">
        <v>223</v>
      </c>
      <c r="C69" t="s">
        <v>30</v>
      </c>
      <c r="D69" t="s">
        <v>184</v>
      </c>
      <c r="E69">
        <v>48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91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 s="13">
        <f t="shared" si="4"/>
        <v>139</v>
      </c>
      <c r="T69" s="13">
        <f t="shared" si="3"/>
        <v>2</v>
      </c>
    </row>
    <row r="70" spans="1:20" x14ac:dyDescent="0.2">
      <c r="A70" s="13">
        <v>68</v>
      </c>
      <c r="B70" t="s">
        <v>511</v>
      </c>
      <c r="C70" t="s">
        <v>38</v>
      </c>
      <c r="D70" t="s">
        <v>34</v>
      </c>
      <c r="E70">
        <v>0</v>
      </c>
      <c r="F70">
        <v>0</v>
      </c>
      <c r="G70">
        <v>0</v>
      </c>
      <c r="H70">
        <v>0</v>
      </c>
      <c r="I70">
        <v>47</v>
      </c>
      <c r="J70">
        <v>88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 s="13">
        <f t="shared" si="4"/>
        <v>135</v>
      </c>
      <c r="T70" s="13">
        <f t="shared" si="3"/>
        <v>2</v>
      </c>
    </row>
    <row r="71" spans="1:20" x14ac:dyDescent="0.2">
      <c r="A71" s="13">
        <v>69</v>
      </c>
      <c r="B71" t="s">
        <v>512</v>
      </c>
      <c r="C71" t="s">
        <v>35</v>
      </c>
      <c r="D71" t="s">
        <v>34</v>
      </c>
      <c r="E71">
        <v>0</v>
      </c>
      <c r="F71">
        <v>0</v>
      </c>
      <c r="G71">
        <v>0</v>
      </c>
      <c r="H71">
        <v>0</v>
      </c>
      <c r="I71">
        <v>45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90</v>
      </c>
      <c r="Q71">
        <v>0</v>
      </c>
      <c r="R71">
        <v>0</v>
      </c>
      <c r="S71" s="13">
        <f t="shared" si="4"/>
        <v>135</v>
      </c>
      <c r="T71" s="13">
        <f t="shared" si="3"/>
        <v>2</v>
      </c>
    </row>
    <row r="72" spans="1:20" x14ac:dyDescent="0.2">
      <c r="A72" s="13">
        <v>70</v>
      </c>
      <c r="B72" t="s">
        <v>369</v>
      </c>
      <c r="C72" t="s">
        <v>35</v>
      </c>
      <c r="D72" t="s">
        <v>34</v>
      </c>
      <c r="E72">
        <v>0</v>
      </c>
      <c r="F72">
        <v>0</v>
      </c>
      <c r="G72">
        <v>0</v>
      </c>
      <c r="H72">
        <v>85</v>
      </c>
      <c r="I72">
        <v>46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 s="13">
        <f t="shared" si="4"/>
        <v>131</v>
      </c>
      <c r="T72" s="13">
        <f t="shared" si="3"/>
        <v>2</v>
      </c>
    </row>
    <row r="73" spans="1:20" x14ac:dyDescent="0.2">
      <c r="A73" s="13">
        <v>71</v>
      </c>
      <c r="B73" t="s">
        <v>370</v>
      </c>
      <c r="C73" t="s">
        <v>27</v>
      </c>
      <c r="D73" t="s">
        <v>199</v>
      </c>
      <c r="E73">
        <v>0</v>
      </c>
      <c r="F73">
        <v>0</v>
      </c>
      <c r="G73">
        <v>0</v>
      </c>
      <c r="H73">
        <v>84</v>
      </c>
      <c r="I73">
        <v>39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 s="13">
        <f t="shared" si="4"/>
        <v>123</v>
      </c>
      <c r="T73" s="13">
        <f t="shared" si="3"/>
        <v>2</v>
      </c>
    </row>
    <row r="74" spans="1:20" x14ac:dyDescent="0.2">
      <c r="A74" s="13">
        <v>72</v>
      </c>
      <c r="B74" t="s">
        <v>373</v>
      </c>
      <c r="C74" t="s">
        <v>32</v>
      </c>
      <c r="D74" t="s">
        <v>184</v>
      </c>
      <c r="E74">
        <v>0</v>
      </c>
      <c r="F74">
        <v>0</v>
      </c>
      <c r="G74">
        <v>0</v>
      </c>
      <c r="H74">
        <v>80</v>
      </c>
      <c r="I74">
        <v>41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 s="13">
        <f t="shared" si="4"/>
        <v>121</v>
      </c>
      <c r="T74" s="13">
        <f t="shared" si="3"/>
        <v>2</v>
      </c>
    </row>
    <row r="75" spans="1:20" x14ac:dyDescent="0.2">
      <c r="A75" s="13">
        <v>73</v>
      </c>
      <c r="B75" t="s">
        <v>227</v>
      </c>
      <c r="C75" t="s">
        <v>56</v>
      </c>
      <c r="D75" t="s">
        <v>184</v>
      </c>
      <c r="E75">
        <v>44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75</v>
      </c>
      <c r="Q75">
        <v>0</v>
      </c>
      <c r="R75">
        <v>0</v>
      </c>
      <c r="S75" s="13">
        <f t="shared" si="4"/>
        <v>119</v>
      </c>
      <c r="T75" s="13">
        <v>6</v>
      </c>
    </row>
    <row r="76" spans="1:20" x14ac:dyDescent="0.2">
      <c r="A76" s="13">
        <v>74</v>
      </c>
      <c r="B76" t="s">
        <v>520</v>
      </c>
      <c r="C76" t="s">
        <v>38</v>
      </c>
      <c r="D76" t="s">
        <v>184</v>
      </c>
      <c r="E76">
        <v>0</v>
      </c>
      <c r="F76">
        <v>0</v>
      </c>
      <c r="G76">
        <v>0</v>
      </c>
      <c r="H76">
        <v>0</v>
      </c>
      <c r="I76">
        <v>31</v>
      </c>
      <c r="J76">
        <v>86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 s="13">
        <f t="shared" si="4"/>
        <v>117</v>
      </c>
      <c r="T76" s="13">
        <f>COUNTIF(E76:R76,"&gt;0")</f>
        <v>2</v>
      </c>
    </row>
    <row r="77" spans="1:20" x14ac:dyDescent="0.2">
      <c r="A77" s="13">
        <v>75</v>
      </c>
      <c r="B77" t="s">
        <v>517</v>
      </c>
      <c r="C77" t="s">
        <v>77</v>
      </c>
      <c r="D77" t="s">
        <v>191</v>
      </c>
      <c r="E77">
        <v>0</v>
      </c>
      <c r="F77">
        <v>0</v>
      </c>
      <c r="G77">
        <v>0</v>
      </c>
      <c r="H77">
        <v>0</v>
      </c>
      <c r="I77">
        <v>36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79</v>
      </c>
      <c r="R77">
        <v>0</v>
      </c>
      <c r="S77" s="13">
        <f t="shared" si="4"/>
        <v>115</v>
      </c>
      <c r="T77" s="13">
        <f>COUNTIF(E77:R77,"&gt;0")</f>
        <v>2</v>
      </c>
    </row>
    <row r="78" spans="1:20" x14ac:dyDescent="0.2">
      <c r="A78" s="13">
        <v>76</v>
      </c>
      <c r="B78" t="s">
        <v>207</v>
      </c>
      <c r="C78" t="s">
        <v>77</v>
      </c>
      <c r="D78" t="s">
        <v>184</v>
      </c>
      <c r="E78">
        <v>70</v>
      </c>
      <c r="F78">
        <v>0</v>
      </c>
      <c r="G78">
        <v>0</v>
      </c>
      <c r="H78">
        <v>0</v>
      </c>
      <c r="I78">
        <v>42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 s="13">
        <f t="shared" si="4"/>
        <v>112</v>
      </c>
      <c r="T78" s="13">
        <f>COUNTIF(E78:R78,"&gt;0")</f>
        <v>2</v>
      </c>
    </row>
    <row r="79" spans="1:20" x14ac:dyDescent="0.2">
      <c r="A79" s="13">
        <v>77</v>
      </c>
      <c r="B79" t="s">
        <v>312</v>
      </c>
      <c r="C79" t="s">
        <v>38</v>
      </c>
      <c r="D79" t="s">
        <v>184</v>
      </c>
      <c r="E79">
        <v>0</v>
      </c>
      <c r="F79">
        <v>0</v>
      </c>
      <c r="G79">
        <v>84</v>
      </c>
      <c r="H79">
        <v>0</v>
      </c>
      <c r="I79">
        <v>20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 s="13">
        <f t="shared" si="4"/>
        <v>104</v>
      </c>
      <c r="T79" s="13">
        <f>COUNTIF(E79:R79,"&gt;0")</f>
        <v>2</v>
      </c>
    </row>
    <row r="80" spans="1:20" x14ac:dyDescent="0.2">
      <c r="A80" s="13">
        <v>78</v>
      </c>
      <c r="B80" t="s">
        <v>209</v>
      </c>
      <c r="C80" t="s">
        <v>35</v>
      </c>
      <c r="D80" t="s">
        <v>191</v>
      </c>
      <c r="E80">
        <v>68</v>
      </c>
      <c r="F80">
        <v>0</v>
      </c>
      <c r="G80">
        <v>0</v>
      </c>
      <c r="H80">
        <v>0</v>
      </c>
      <c r="I80">
        <v>35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 s="13">
        <f t="shared" si="4"/>
        <v>103</v>
      </c>
      <c r="T80" s="13">
        <v>5</v>
      </c>
    </row>
    <row r="81" spans="1:20" x14ac:dyDescent="0.2">
      <c r="A81" s="13">
        <v>79</v>
      </c>
      <c r="B81" t="s">
        <v>374</v>
      </c>
      <c r="C81" t="s">
        <v>27</v>
      </c>
      <c r="D81" t="s">
        <v>191</v>
      </c>
      <c r="E81">
        <v>0</v>
      </c>
      <c r="F81">
        <v>0</v>
      </c>
      <c r="G81">
        <v>0</v>
      </c>
      <c r="H81">
        <v>79</v>
      </c>
      <c r="I81">
        <v>24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 s="13">
        <f t="shared" si="4"/>
        <v>103</v>
      </c>
      <c r="T81" s="13">
        <f>COUNTIF(E81:R81,"&gt;0")</f>
        <v>2</v>
      </c>
    </row>
    <row r="82" spans="1:20" x14ac:dyDescent="0.2">
      <c r="A82" s="13">
        <v>80</v>
      </c>
      <c r="B82" t="s">
        <v>224</v>
      </c>
      <c r="C82" t="s">
        <v>50</v>
      </c>
      <c r="D82" t="s">
        <v>199</v>
      </c>
      <c r="E82">
        <v>47</v>
      </c>
      <c r="F82">
        <v>0</v>
      </c>
      <c r="G82">
        <v>0</v>
      </c>
      <c r="H82">
        <v>54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 s="13">
        <f t="shared" si="4"/>
        <v>101</v>
      </c>
      <c r="T82" s="13">
        <f>COUNTIF(E82:R82,"&gt;0")</f>
        <v>2</v>
      </c>
    </row>
    <row r="83" spans="1:20" x14ac:dyDescent="0.2">
      <c r="A83" s="13">
        <v>81</v>
      </c>
      <c r="B83" t="s">
        <v>554</v>
      </c>
      <c r="C83" t="s">
        <v>32</v>
      </c>
      <c r="D83" t="s">
        <v>184</v>
      </c>
      <c r="E83">
        <v>0</v>
      </c>
      <c r="F83">
        <v>0</v>
      </c>
      <c r="G83">
        <v>0</v>
      </c>
      <c r="H83">
        <v>0</v>
      </c>
      <c r="I83">
        <v>0</v>
      </c>
      <c r="J83">
        <v>100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 s="13">
        <f t="shared" si="4"/>
        <v>100</v>
      </c>
      <c r="T83" s="13">
        <f>COUNTIF(E83:R83,"&gt;0")</f>
        <v>1</v>
      </c>
    </row>
    <row r="84" spans="1:20" x14ac:dyDescent="0.2">
      <c r="A84" s="13">
        <v>82</v>
      </c>
      <c r="B84" t="s">
        <v>739</v>
      </c>
      <c r="C84" t="s">
        <v>27</v>
      </c>
      <c r="D84" t="s">
        <v>184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100</v>
      </c>
      <c r="R84">
        <v>0</v>
      </c>
      <c r="S84" s="13">
        <f t="shared" si="4"/>
        <v>100</v>
      </c>
      <c r="T84" s="13">
        <f>COUNTIF(E84:R84,"&gt;0")</f>
        <v>1</v>
      </c>
    </row>
    <row r="85" spans="1:20" x14ac:dyDescent="0.2">
      <c r="A85" s="13">
        <v>83</v>
      </c>
      <c r="B85" t="s">
        <v>183</v>
      </c>
      <c r="C85" t="s">
        <v>30</v>
      </c>
      <c r="D85" t="s">
        <v>184</v>
      </c>
      <c r="E85">
        <v>99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 s="13">
        <f t="shared" si="4"/>
        <v>99</v>
      </c>
      <c r="T85" s="13">
        <v>6</v>
      </c>
    </row>
    <row r="86" spans="1:20" x14ac:dyDescent="0.2">
      <c r="A86" s="13">
        <v>84</v>
      </c>
      <c r="B86" t="s">
        <v>483</v>
      </c>
      <c r="C86" t="s">
        <v>30</v>
      </c>
      <c r="D86" t="s">
        <v>34</v>
      </c>
      <c r="E86">
        <v>0</v>
      </c>
      <c r="F86">
        <v>0</v>
      </c>
      <c r="G86">
        <v>0</v>
      </c>
      <c r="H86">
        <v>0</v>
      </c>
      <c r="I86">
        <v>99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 s="13">
        <f t="shared" si="4"/>
        <v>99</v>
      </c>
      <c r="T86" s="13">
        <f t="shared" ref="T86:T94" si="5">COUNTIF(E86:R86,"&gt;0")</f>
        <v>1</v>
      </c>
    </row>
    <row r="87" spans="1:20" x14ac:dyDescent="0.2">
      <c r="A87" s="13">
        <v>85</v>
      </c>
      <c r="B87" t="s">
        <v>320</v>
      </c>
      <c r="C87" t="s">
        <v>30</v>
      </c>
      <c r="D87" t="s">
        <v>34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99</v>
      </c>
      <c r="N87">
        <v>0</v>
      </c>
      <c r="O87">
        <v>0</v>
      </c>
      <c r="P87">
        <v>0</v>
      </c>
      <c r="Q87">
        <v>0</v>
      </c>
      <c r="R87">
        <v>0</v>
      </c>
      <c r="S87" s="13">
        <f t="shared" si="4"/>
        <v>99</v>
      </c>
      <c r="T87" s="13">
        <f t="shared" si="5"/>
        <v>1</v>
      </c>
    </row>
    <row r="88" spans="1:20" x14ac:dyDescent="0.2">
      <c r="A88" s="13">
        <v>86</v>
      </c>
      <c r="B88" t="s">
        <v>740</v>
      </c>
      <c r="C88" t="s">
        <v>77</v>
      </c>
      <c r="D88" t="s">
        <v>184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99</v>
      </c>
      <c r="R88">
        <v>0</v>
      </c>
      <c r="S88" s="13">
        <f t="shared" si="4"/>
        <v>99</v>
      </c>
      <c r="T88" s="13">
        <f t="shared" si="5"/>
        <v>1</v>
      </c>
    </row>
    <row r="89" spans="1:20" x14ac:dyDescent="0.2">
      <c r="A89" s="13">
        <v>87</v>
      </c>
      <c r="B89" t="s">
        <v>304</v>
      </c>
      <c r="C89" t="s">
        <v>30</v>
      </c>
      <c r="D89" t="s">
        <v>191</v>
      </c>
      <c r="E89">
        <v>0</v>
      </c>
      <c r="F89">
        <v>0</v>
      </c>
      <c r="G89">
        <v>98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 s="13">
        <f t="shared" si="4"/>
        <v>98</v>
      </c>
      <c r="T89" s="13">
        <f t="shared" si="5"/>
        <v>1</v>
      </c>
    </row>
    <row r="90" spans="1:20" x14ac:dyDescent="0.2">
      <c r="A90" s="13">
        <v>88</v>
      </c>
      <c r="B90" t="s">
        <v>484</v>
      </c>
      <c r="C90" t="s">
        <v>30</v>
      </c>
      <c r="D90" t="s">
        <v>184</v>
      </c>
      <c r="E90">
        <v>0</v>
      </c>
      <c r="F90">
        <v>0</v>
      </c>
      <c r="G90">
        <v>0</v>
      </c>
      <c r="H90">
        <v>0</v>
      </c>
      <c r="I90">
        <v>98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 s="13">
        <f t="shared" si="4"/>
        <v>98</v>
      </c>
      <c r="T90" s="13">
        <f t="shared" si="5"/>
        <v>1</v>
      </c>
    </row>
    <row r="91" spans="1:20" x14ac:dyDescent="0.2">
      <c r="A91" s="13">
        <v>89</v>
      </c>
      <c r="B91" t="s">
        <v>355</v>
      </c>
      <c r="C91" t="s">
        <v>27</v>
      </c>
      <c r="D91" t="s">
        <v>199</v>
      </c>
      <c r="E91">
        <v>0</v>
      </c>
      <c r="F91">
        <v>0</v>
      </c>
      <c r="G91">
        <v>0</v>
      </c>
      <c r="H91">
        <v>0</v>
      </c>
      <c r="I91">
        <v>7</v>
      </c>
      <c r="J91">
        <v>0</v>
      </c>
      <c r="K91">
        <v>0</v>
      </c>
      <c r="L91">
        <v>0</v>
      </c>
      <c r="M91">
        <v>0</v>
      </c>
      <c r="N91">
        <v>0</v>
      </c>
      <c r="O91">
        <v>91</v>
      </c>
      <c r="P91">
        <v>0</v>
      </c>
      <c r="Q91">
        <v>0</v>
      </c>
      <c r="R91">
        <v>0</v>
      </c>
      <c r="S91" s="13">
        <f t="shared" si="4"/>
        <v>98</v>
      </c>
      <c r="T91" s="13">
        <f t="shared" si="5"/>
        <v>2</v>
      </c>
    </row>
    <row r="92" spans="1:20" x14ac:dyDescent="0.2">
      <c r="A92" s="13">
        <v>90</v>
      </c>
      <c r="B92" t="s">
        <v>585</v>
      </c>
      <c r="C92" t="s">
        <v>30</v>
      </c>
      <c r="D92" t="s">
        <v>34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98</v>
      </c>
      <c r="N92">
        <v>0</v>
      </c>
      <c r="O92">
        <v>0</v>
      </c>
      <c r="P92">
        <v>0</v>
      </c>
      <c r="Q92">
        <v>0</v>
      </c>
      <c r="R92">
        <v>0</v>
      </c>
      <c r="S92" s="13">
        <f t="shared" si="4"/>
        <v>98</v>
      </c>
      <c r="T92" s="13">
        <f t="shared" si="5"/>
        <v>1</v>
      </c>
    </row>
    <row r="93" spans="1:20" x14ac:dyDescent="0.2">
      <c r="A93" s="13">
        <v>91</v>
      </c>
      <c r="B93" t="s">
        <v>660</v>
      </c>
      <c r="C93" t="s">
        <v>205</v>
      </c>
      <c r="D93" t="s">
        <v>34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98</v>
      </c>
      <c r="P93">
        <v>0</v>
      </c>
      <c r="Q93">
        <v>0</v>
      </c>
      <c r="R93">
        <v>0</v>
      </c>
      <c r="S93" s="13">
        <f t="shared" si="4"/>
        <v>98</v>
      </c>
      <c r="T93" s="13">
        <f t="shared" si="5"/>
        <v>1</v>
      </c>
    </row>
    <row r="94" spans="1:20" x14ac:dyDescent="0.2">
      <c r="A94" s="13">
        <v>92</v>
      </c>
      <c r="B94" t="s">
        <v>674</v>
      </c>
      <c r="C94" t="s">
        <v>56</v>
      </c>
      <c r="D94" t="s">
        <v>34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98</v>
      </c>
      <c r="Q94">
        <v>0</v>
      </c>
      <c r="R94">
        <v>0</v>
      </c>
      <c r="S94" s="13">
        <f t="shared" si="4"/>
        <v>98</v>
      </c>
      <c r="T94" s="13">
        <f t="shared" si="5"/>
        <v>1</v>
      </c>
    </row>
    <row r="95" spans="1:20" x14ac:dyDescent="0.2">
      <c r="A95" s="13">
        <v>93</v>
      </c>
      <c r="B95" t="s">
        <v>185</v>
      </c>
      <c r="C95" t="s">
        <v>30</v>
      </c>
      <c r="D95" t="s">
        <v>34</v>
      </c>
      <c r="E95">
        <v>97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 s="13">
        <f t="shared" si="4"/>
        <v>97</v>
      </c>
      <c r="T95" s="13">
        <v>5</v>
      </c>
    </row>
    <row r="96" spans="1:20" x14ac:dyDescent="0.2">
      <c r="A96" s="13">
        <v>94</v>
      </c>
      <c r="B96" t="s">
        <v>305</v>
      </c>
      <c r="C96" t="s">
        <v>35</v>
      </c>
      <c r="D96" t="s">
        <v>34</v>
      </c>
      <c r="E96">
        <v>0</v>
      </c>
      <c r="F96">
        <v>0</v>
      </c>
      <c r="G96">
        <v>97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 s="13">
        <f t="shared" si="4"/>
        <v>97</v>
      </c>
      <c r="T96" s="13">
        <f t="shared" ref="T96:T113" si="6">COUNTIF(E96:R96,"&gt;0")</f>
        <v>1</v>
      </c>
    </row>
    <row r="97" spans="1:20" x14ac:dyDescent="0.2">
      <c r="A97" s="13">
        <v>95</v>
      </c>
      <c r="B97" t="s">
        <v>741</v>
      </c>
      <c r="C97" t="s">
        <v>27</v>
      </c>
      <c r="D97" t="s">
        <v>34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97</v>
      </c>
      <c r="R97">
        <v>0</v>
      </c>
      <c r="S97" s="13">
        <f t="shared" si="4"/>
        <v>97</v>
      </c>
      <c r="T97" s="13">
        <f t="shared" si="6"/>
        <v>1</v>
      </c>
    </row>
    <row r="98" spans="1:20" x14ac:dyDescent="0.2">
      <c r="A98" s="13">
        <v>96</v>
      </c>
      <c r="B98" t="s">
        <v>362</v>
      </c>
      <c r="C98" t="s">
        <v>30</v>
      </c>
      <c r="D98" t="s">
        <v>191</v>
      </c>
      <c r="E98">
        <v>0</v>
      </c>
      <c r="F98">
        <v>0</v>
      </c>
      <c r="G98">
        <v>0</v>
      </c>
      <c r="H98">
        <v>96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 s="13">
        <f t="shared" si="4"/>
        <v>96</v>
      </c>
      <c r="T98" s="13">
        <f t="shared" si="6"/>
        <v>1</v>
      </c>
    </row>
    <row r="99" spans="1:20" x14ac:dyDescent="0.2">
      <c r="A99" s="13">
        <v>97</v>
      </c>
      <c r="B99" t="s">
        <v>564</v>
      </c>
      <c r="C99" t="s">
        <v>27</v>
      </c>
      <c r="D99" t="s">
        <v>34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96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 s="13">
        <f t="shared" si="4"/>
        <v>96</v>
      </c>
      <c r="T99" s="13">
        <f t="shared" si="6"/>
        <v>1</v>
      </c>
    </row>
    <row r="100" spans="1:20" x14ac:dyDescent="0.2">
      <c r="A100" s="13">
        <v>98</v>
      </c>
      <c r="B100" t="s">
        <v>661</v>
      </c>
      <c r="C100" t="s">
        <v>38</v>
      </c>
      <c r="D100" t="s">
        <v>194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96</v>
      </c>
      <c r="P100">
        <v>0</v>
      </c>
      <c r="Q100">
        <v>0</v>
      </c>
      <c r="R100">
        <v>0</v>
      </c>
      <c r="S100" s="13">
        <f t="shared" si="4"/>
        <v>96</v>
      </c>
      <c r="T100" s="13">
        <f t="shared" si="6"/>
        <v>1</v>
      </c>
    </row>
    <row r="101" spans="1:20" x14ac:dyDescent="0.2">
      <c r="A101" s="13">
        <v>99</v>
      </c>
      <c r="B101" t="s">
        <v>260</v>
      </c>
      <c r="C101" t="s">
        <v>27</v>
      </c>
      <c r="D101" t="s">
        <v>34</v>
      </c>
      <c r="E101">
        <v>0</v>
      </c>
      <c r="F101">
        <v>95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 s="13">
        <f t="shared" si="4"/>
        <v>95</v>
      </c>
      <c r="T101" s="13">
        <f t="shared" si="6"/>
        <v>1</v>
      </c>
    </row>
    <row r="102" spans="1:20" x14ac:dyDescent="0.2">
      <c r="A102" s="13">
        <v>100</v>
      </c>
      <c r="B102" t="s">
        <v>363</v>
      </c>
      <c r="C102" t="s">
        <v>32</v>
      </c>
      <c r="D102" t="s">
        <v>34</v>
      </c>
      <c r="E102">
        <v>0</v>
      </c>
      <c r="F102">
        <v>0</v>
      </c>
      <c r="G102">
        <v>0</v>
      </c>
      <c r="H102">
        <v>95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 s="13">
        <f t="shared" si="4"/>
        <v>95</v>
      </c>
      <c r="T102" s="13">
        <f t="shared" si="6"/>
        <v>1</v>
      </c>
    </row>
    <row r="103" spans="1:20" x14ac:dyDescent="0.2">
      <c r="A103" s="13">
        <v>101</v>
      </c>
      <c r="B103" t="s">
        <v>487</v>
      </c>
      <c r="C103" t="s">
        <v>30</v>
      </c>
      <c r="D103" t="s">
        <v>184</v>
      </c>
      <c r="E103">
        <v>0</v>
      </c>
      <c r="F103">
        <v>0</v>
      </c>
      <c r="G103">
        <v>0</v>
      </c>
      <c r="H103">
        <v>0</v>
      </c>
      <c r="I103">
        <v>95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 s="13">
        <f t="shared" si="4"/>
        <v>95</v>
      </c>
      <c r="T103" s="13">
        <f t="shared" si="6"/>
        <v>1</v>
      </c>
    </row>
    <row r="104" spans="1:20" x14ac:dyDescent="0.2">
      <c r="A104" s="13">
        <v>102</v>
      </c>
      <c r="B104" t="s">
        <v>586</v>
      </c>
      <c r="C104" t="s">
        <v>25</v>
      </c>
      <c r="D104" t="s">
        <v>34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95</v>
      </c>
      <c r="N104">
        <v>0</v>
      </c>
      <c r="O104">
        <v>0</v>
      </c>
      <c r="P104">
        <v>0</v>
      </c>
      <c r="Q104">
        <v>0</v>
      </c>
      <c r="R104">
        <v>0</v>
      </c>
      <c r="S104" s="13">
        <f t="shared" si="4"/>
        <v>95</v>
      </c>
      <c r="T104" s="13">
        <f t="shared" si="6"/>
        <v>1</v>
      </c>
    </row>
    <row r="105" spans="1:20" x14ac:dyDescent="0.2">
      <c r="A105" s="13">
        <v>103</v>
      </c>
      <c r="B105" t="s">
        <v>675</v>
      </c>
      <c r="C105" t="s">
        <v>30</v>
      </c>
      <c r="D105" t="s">
        <v>184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95</v>
      </c>
      <c r="Q105">
        <v>0</v>
      </c>
      <c r="R105">
        <v>0</v>
      </c>
      <c r="S105" s="13">
        <f t="shared" si="4"/>
        <v>95</v>
      </c>
      <c r="T105" s="13">
        <f t="shared" si="6"/>
        <v>1</v>
      </c>
    </row>
    <row r="106" spans="1:20" x14ac:dyDescent="0.2">
      <c r="A106" s="13">
        <v>104</v>
      </c>
      <c r="B106" t="s">
        <v>188</v>
      </c>
      <c r="C106" t="s">
        <v>30</v>
      </c>
      <c r="D106" t="s">
        <v>34</v>
      </c>
      <c r="E106">
        <v>94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 s="13">
        <f t="shared" si="4"/>
        <v>94</v>
      </c>
      <c r="T106" s="13">
        <f t="shared" si="6"/>
        <v>1</v>
      </c>
    </row>
    <row r="107" spans="1:20" x14ac:dyDescent="0.2">
      <c r="A107" s="13">
        <v>105</v>
      </c>
      <c r="B107" t="s">
        <v>575</v>
      </c>
      <c r="C107" t="s">
        <v>30</v>
      </c>
      <c r="D107" t="s">
        <v>34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94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 s="13">
        <f t="shared" si="4"/>
        <v>94</v>
      </c>
      <c r="T107" s="13">
        <f t="shared" si="6"/>
        <v>1</v>
      </c>
    </row>
    <row r="108" spans="1:20" x14ac:dyDescent="0.2">
      <c r="A108" s="13">
        <v>106</v>
      </c>
      <c r="B108" t="s">
        <v>676</v>
      </c>
      <c r="C108" t="s">
        <v>27</v>
      </c>
      <c r="D108" t="s">
        <v>184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94</v>
      </c>
      <c r="Q108">
        <v>0</v>
      </c>
      <c r="R108">
        <v>0</v>
      </c>
      <c r="S108" s="13">
        <f t="shared" si="4"/>
        <v>94</v>
      </c>
      <c r="T108" s="13">
        <f t="shared" si="6"/>
        <v>1</v>
      </c>
    </row>
    <row r="109" spans="1:20" x14ac:dyDescent="0.2">
      <c r="A109" s="13">
        <v>107</v>
      </c>
      <c r="B109" t="s">
        <v>189</v>
      </c>
      <c r="C109" t="s">
        <v>38</v>
      </c>
      <c r="D109" t="s">
        <v>34</v>
      </c>
      <c r="E109">
        <v>93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 s="13">
        <f t="shared" si="4"/>
        <v>93</v>
      </c>
      <c r="T109" s="13">
        <f t="shared" si="6"/>
        <v>1</v>
      </c>
    </row>
    <row r="110" spans="1:20" x14ac:dyDescent="0.2">
      <c r="A110" s="13">
        <v>108</v>
      </c>
      <c r="B110" t="s">
        <v>379</v>
      </c>
      <c r="C110" t="s">
        <v>27</v>
      </c>
      <c r="D110" t="s">
        <v>199</v>
      </c>
      <c r="E110">
        <v>0</v>
      </c>
      <c r="F110">
        <v>0</v>
      </c>
      <c r="G110">
        <v>0</v>
      </c>
      <c r="H110">
        <v>74</v>
      </c>
      <c r="I110">
        <v>19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 s="13">
        <f t="shared" si="4"/>
        <v>93</v>
      </c>
      <c r="T110" s="13">
        <f t="shared" si="6"/>
        <v>2</v>
      </c>
    </row>
    <row r="111" spans="1:20" x14ac:dyDescent="0.2">
      <c r="A111" s="13">
        <v>109</v>
      </c>
      <c r="B111" t="s">
        <v>576</v>
      </c>
      <c r="C111" t="s">
        <v>32</v>
      </c>
      <c r="D111" t="s">
        <v>184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93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 s="13">
        <f t="shared" si="4"/>
        <v>93</v>
      </c>
      <c r="T111" s="13">
        <f t="shared" si="6"/>
        <v>1</v>
      </c>
    </row>
    <row r="112" spans="1:20" x14ac:dyDescent="0.2">
      <c r="A112" s="13">
        <v>110</v>
      </c>
      <c r="B112" t="s">
        <v>654</v>
      </c>
      <c r="C112" t="s">
        <v>35</v>
      </c>
      <c r="D112" t="s">
        <v>34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93</v>
      </c>
      <c r="O112">
        <v>0</v>
      </c>
      <c r="P112">
        <v>0</v>
      </c>
      <c r="Q112">
        <v>0</v>
      </c>
      <c r="R112">
        <v>0</v>
      </c>
      <c r="S112" s="13">
        <f t="shared" si="4"/>
        <v>93</v>
      </c>
      <c r="T112" s="13">
        <f t="shared" si="6"/>
        <v>1</v>
      </c>
    </row>
    <row r="113" spans="1:20" x14ac:dyDescent="0.2">
      <c r="A113" s="13">
        <v>111</v>
      </c>
      <c r="B113" t="s">
        <v>662</v>
      </c>
      <c r="C113" t="s">
        <v>30</v>
      </c>
      <c r="D113" t="s">
        <v>191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93</v>
      </c>
      <c r="P113">
        <v>0</v>
      </c>
      <c r="Q113">
        <v>0</v>
      </c>
      <c r="R113">
        <v>0</v>
      </c>
      <c r="S113" s="13">
        <f t="shared" si="4"/>
        <v>93</v>
      </c>
      <c r="T113" s="13">
        <f t="shared" si="6"/>
        <v>1</v>
      </c>
    </row>
    <row r="114" spans="1:20" x14ac:dyDescent="0.2">
      <c r="A114" s="13">
        <v>112</v>
      </c>
      <c r="B114" t="s">
        <v>531</v>
      </c>
      <c r="C114" t="s">
        <v>27</v>
      </c>
      <c r="D114" t="s">
        <v>184</v>
      </c>
      <c r="E114">
        <v>0</v>
      </c>
      <c r="F114">
        <v>0</v>
      </c>
      <c r="G114">
        <v>0</v>
      </c>
      <c r="H114">
        <v>0</v>
      </c>
      <c r="I114">
        <v>11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81</v>
      </c>
      <c r="R114">
        <v>0</v>
      </c>
      <c r="S114" s="13">
        <f t="shared" si="4"/>
        <v>92</v>
      </c>
      <c r="T114" s="13">
        <v>5</v>
      </c>
    </row>
    <row r="115" spans="1:20" x14ac:dyDescent="0.2">
      <c r="A115" s="13">
        <v>113</v>
      </c>
      <c r="B115" t="s">
        <v>558</v>
      </c>
      <c r="C115" t="s">
        <v>30</v>
      </c>
      <c r="D115" t="s">
        <v>199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92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 s="13">
        <f t="shared" si="4"/>
        <v>92</v>
      </c>
      <c r="T115" s="13">
        <f>COUNTIF(E115:R115,"&gt;0")</f>
        <v>1</v>
      </c>
    </row>
    <row r="116" spans="1:20" x14ac:dyDescent="0.2">
      <c r="A116" s="13">
        <v>114</v>
      </c>
      <c r="B116" t="s">
        <v>663</v>
      </c>
      <c r="C116" t="s">
        <v>205</v>
      </c>
      <c r="D116" t="s">
        <v>184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92</v>
      </c>
      <c r="P116">
        <v>0</v>
      </c>
      <c r="Q116">
        <v>0</v>
      </c>
      <c r="R116">
        <v>0</v>
      </c>
      <c r="S116" s="13">
        <f t="shared" si="4"/>
        <v>92</v>
      </c>
      <c r="T116" s="13">
        <f>COUNTIF(E116:R116,"&gt;0")</f>
        <v>1</v>
      </c>
    </row>
    <row r="117" spans="1:20" x14ac:dyDescent="0.2">
      <c r="A117" s="13">
        <v>115</v>
      </c>
      <c r="B117" t="s">
        <v>365</v>
      </c>
      <c r="C117" t="s">
        <v>32</v>
      </c>
      <c r="D117" t="s">
        <v>191</v>
      </c>
      <c r="E117">
        <v>0</v>
      </c>
      <c r="F117">
        <v>0</v>
      </c>
      <c r="G117">
        <v>0</v>
      </c>
      <c r="H117">
        <v>91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 s="13">
        <f t="shared" si="4"/>
        <v>91</v>
      </c>
      <c r="T117" s="13">
        <f>COUNTIF(E117:R117,"&gt;0")</f>
        <v>1</v>
      </c>
    </row>
    <row r="118" spans="1:20" x14ac:dyDescent="0.2">
      <c r="A118" s="13">
        <v>116</v>
      </c>
      <c r="B118" t="s">
        <v>565</v>
      </c>
      <c r="C118" t="s">
        <v>32</v>
      </c>
      <c r="D118" t="s">
        <v>34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91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 s="13">
        <f t="shared" si="4"/>
        <v>91</v>
      </c>
      <c r="T118" s="13">
        <f>COUNTIF(E118:R118,"&gt;0")</f>
        <v>1</v>
      </c>
    </row>
    <row r="119" spans="1:20" x14ac:dyDescent="0.2">
      <c r="A119" s="13">
        <v>117</v>
      </c>
      <c r="B119" t="s">
        <v>655</v>
      </c>
      <c r="C119" t="s">
        <v>35</v>
      </c>
      <c r="D119" t="s">
        <v>191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91</v>
      </c>
      <c r="O119">
        <v>0</v>
      </c>
      <c r="P119">
        <v>0</v>
      </c>
      <c r="Q119">
        <v>0</v>
      </c>
      <c r="R119">
        <v>0</v>
      </c>
      <c r="S119" s="13">
        <f t="shared" si="4"/>
        <v>91</v>
      </c>
      <c r="T119" s="13">
        <f>COUNTIF(E119:R119,"&gt;0")</f>
        <v>1</v>
      </c>
    </row>
    <row r="120" spans="1:20" x14ac:dyDescent="0.2">
      <c r="A120" s="13">
        <v>118</v>
      </c>
      <c r="B120" t="s">
        <v>211</v>
      </c>
      <c r="C120" t="s">
        <v>32</v>
      </c>
      <c r="D120" t="s">
        <v>191</v>
      </c>
      <c r="E120">
        <v>64</v>
      </c>
      <c r="F120">
        <v>0</v>
      </c>
      <c r="G120">
        <v>0</v>
      </c>
      <c r="H120">
        <v>0</v>
      </c>
      <c r="I120">
        <v>26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 s="13">
        <f t="shared" si="4"/>
        <v>90</v>
      </c>
      <c r="T120" s="13">
        <v>7</v>
      </c>
    </row>
    <row r="121" spans="1:20" x14ac:dyDescent="0.2">
      <c r="A121" s="13">
        <v>119</v>
      </c>
      <c r="B121" t="s">
        <v>263</v>
      </c>
      <c r="C121" t="s">
        <v>30</v>
      </c>
      <c r="D121" t="s">
        <v>184</v>
      </c>
      <c r="E121">
        <v>0</v>
      </c>
      <c r="F121">
        <v>90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 s="13">
        <f t="shared" si="4"/>
        <v>90</v>
      </c>
      <c r="T121" s="13">
        <f t="shared" ref="T121:T132" si="7">COUNTIF(E121:R121,"&gt;0")</f>
        <v>1</v>
      </c>
    </row>
    <row r="122" spans="1:20" x14ac:dyDescent="0.2">
      <c r="A122" s="13">
        <v>120</v>
      </c>
      <c r="B122" t="s">
        <v>308</v>
      </c>
      <c r="C122" t="s">
        <v>77</v>
      </c>
      <c r="D122" t="s">
        <v>34</v>
      </c>
      <c r="E122">
        <v>0</v>
      </c>
      <c r="F122">
        <v>0</v>
      </c>
      <c r="G122">
        <v>90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 s="13">
        <f t="shared" si="4"/>
        <v>90</v>
      </c>
      <c r="T122" s="13">
        <f t="shared" si="7"/>
        <v>1</v>
      </c>
    </row>
    <row r="123" spans="1:20" x14ac:dyDescent="0.2">
      <c r="A123" s="13">
        <v>121</v>
      </c>
      <c r="B123" t="s">
        <v>366</v>
      </c>
      <c r="C123" t="s">
        <v>30</v>
      </c>
      <c r="D123" t="s">
        <v>191</v>
      </c>
      <c r="E123">
        <v>0</v>
      </c>
      <c r="F123">
        <v>0</v>
      </c>
      <c r="G123">
        <v>0</v>
      </c>
      <c r="H123">
        <v>90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 s="13">
        <f t="shared" si="4"/>
        <v>90</v>
      </c>
      <c r="T123" s="13">
        <f t="shared" si="7"/>
        <v>1</v>
      </c>
    </row>
    <row r="124" spans="1:20" x14ac:dyDescent="0.2">
      <c r="A124" s="13">
        <v>122</v>
      </c>
      <c r="B124" t="s">
        <v>587</v>
      </c>
      <c r="C124" t="s">
        <v>30</v>
      </c>
      <c r="D124" t="s">
        <v>34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90</v>
      </c>
      <c r="N124">
        <v>0</v>
      </c>
      <c r="O124">
        <v>0</v>
      </c>
      <c r="P124">
        <v>0</v>
      </c>
      <c r="Q124">
        <v>0</v>
      </c>
      <c r="R124">
        <v>0</v>
      </c>
      <c r="S124" s="13">
        <f t="shared" si="4"/>
        <v>90</v>
      </c>
      <c r="T124" s="13">
        <f t="shared" si="7"/>
        <v>1</v>
      </c>
    </row>
    <row r="125" spans="1:20" x14ac:dyDescent="0.2">
      <c r="A125" s="13">
        <v>123</v>
      </c>
      <c r="B125" t="s">
        <v>656</v>
      </c>
      <c r="C125" t="s">
        <v>56</v>
      </c>
      <c r="D125" t="s">
        <v>184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90</v>
      </c>
      <c r="O125">
        <v>0</v>
      </c>
      <c r="P125">
        <v>0</v>
      </c>
      <c r="Q125">
        <v>0</v>
      </c>
      <c r="R125">
        <v>0</v>
      </c>
      <c r="S125" s="13">
        <f t="shared" si="4"/>
        <v>90</v>
      </c>
      <c r="T125" s="13">
        <f t="shared" si="7"/>
        <v>1</v>
      </c>
    </row>
    <row r="126" spans="1:20" x14ac:dyDescent="0.2">
      <c r="A126" s="13">
        <v>124</v>
      </c>
      <c r="B126" t="s">
        <v>664</v>
      </c>
      <c r="C126" t="s">
        <v>27</v>
      </c>
      <c r="D126" t="s">
        <v>199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90</v>
      </c>
      <c r="P126">
        <v>0</v>
      </c>
      <c r="Q126">
        <v>0</v>
      </c>
      <c r="R126">
        <v>0</v>
      </c>
      <c r="S126" s="13">
        <f t="shared" si="4"/>
        <v>90</v>
      </c>
      <c r="T126" s="13">
        <f t="shared" si="7"/>
        <v>1</v>
      </c>
    </row>
    <row r="127" spans="1:20" x14ac:dyDescent="0.2">
      <c r="A127" s="13">
        <v>125</v>
      </c>
      <c r="B127" t="s">
        <v>742</v>
      </c>
      <c r="C127" t="s">
        <v>32</v>
      </c>
      <c r="D127" t="s">
        <v>191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90</v>
      </c>
      <c r="R127">
        <v>0</v>
      </c>
      <c r="S127" s="13">
        <f t="shared" si="4"/>
        <v>90</v>
      </c>
      <c r="T127" s="13">
        <f t="shared" si="7"/>
        <v>1</v>
      </c>
    </row>
    <row r="128" spans="1:20" x14ac:dyDescent="0.2">
      <c r="A128" s="13">
        <v>126</v>
      </c>
      <c r="B128" t="s">
        <v>193</v>
      </c>
      <c r="C128" t="s">
        <v>25</v>
      </c>
      <c r="D128" t="s">
        <v>194</v>
      </c>
      <c r="E128">
        <v>89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 s="13">
        <f t="shared" si="4"/>
        <v>89</v>
      </c>
      <c r="T128" s="13">
        <f t="shared" si="7"/>
        <v>1</v>
      </c>
    </row>
    <row r="129" spans="1:20" x14ac:dyDescent="0.2">
      <c r="A129" s="13">
        <v>127</v>
      </c>
      <c r="B129" t="s">
        <v>217</v>
      </c>
      <c r="C129" t="s">
        <v>35</v>
      </c>
      <c r="D129" t="s">
        <v>184</v>
      </c>
      <c r="E129">
        <v>55</v>
      </c>
      <c r="F129">
        <v>0</v>
      </c>
      <c r="G129">
        <v>0</v>
      </c>
      <c r="H129">
        <v>0</v>
      </c>
      <c r="I129">
        <v>34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 s="13">
        <f t="shared" si="4"/>
        <v>89</v>
      </c>
      <c r="T129" s="13">
        <f t="shared" si="7"/>
        <v>2</v>
      </c>
    </row>
    <row r="130" spans="1:20" x14ac:dyDescent="0.2">
      <c r="A130" s="13">
        <v>128</v>
      </c>
      <c r="B130" t="s">
        <v>677</v>
      </c>
      <c r="C130" t="s">
        <v>27</v>
      </c>
      <c r="D130" t="s">
        <v>34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89</v>
      </c>
      <c r="Q130">
        <v>0</v>
      </c>
      <c r="R130">
        <v>0</v>
      </c>
      <c r="S130" s="13">
        <f t="shared" si="4"/>
        <v>89</v>
      </c>
      <c r="T130" s="13">
        <f t="shared" si="7"/>
        <v>1</v>
      </c>
    </row>
    <row r="131" spans="1:20" x14ac:dyDescent="0.2">
      <c r="A131" s="13">
        <v>129</v>
      </c>
      <c r="B131" t="s">
        <v>577</v>
      </c>
      <c r="C131" t="s">
        <v>205</v>
      </c>
      <c r="D131" t="s">
        <v>215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88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 s="13">
        <f t="shared" ref="S131:S194" si="8">SUM(E131:R131)</f>
        <v>88</v>
      </c>
      <c r="T131" s="13">
        <f t="shared" si="7"/>
        <v>1</v>
      </c>
    </row>
    <row r="132" spans="1:20" x14ac:dyDescent="0.2">
      <c r="A132" s="13">
        <v>130</v>
      </c>
      <c r="B132" t="s">
        <v>678</v>
      </c>
      <c r="C132" t="s">
        <v>56</v>
      </c>
      <c r="D132" t="s">
        <v>191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88</v>
      </c>
      <c r="Q132">
        <v>0</v>
      </c>
      <c r="R132">
        <v>0</v>
      </c>
      <c r="S132" s="13">
        <f t="shared" si="8"/>
        <v>88</v>
      </c>
      <c r="T132" s="13">
        <f t="shared" si="7"/>
        <v>1</v>
      </c>
    </row>
    <row r="133" spans="1:20" x14ac:dyDescent="0.2">
      <c r="A133" s="13">
        <v>131</v>
      </c>
      <c r="B133" t="s">
        <v>196</v>
      </c>
      <c r="C133" t="s">
        <v>30</v>
      </c>
      <c r="D133" t="s">
        <v>184</v>
      </c>
      <c r="E133">
        <v>87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 s="13">
        <f t="shared" si="8"/>
        <v>87</v>
      </c>
      <c r="T133" s="13">
        <v>5</v>
      </c>
    </row>
    <row r="134" spans="1:20" x14ac:dyDescent="0.2">
      <c r="A134" s="13">
        <v>132</v>
      </c>
      <c r="B134" t="s">
        <v>367</v>
      </c>
      <c r="C134" t="s">
        <v>32</v>
      </c>
      <c r="D134" t="s">
        <v>191</v>
      </c>
      <c r="E134">
        <v>0</v>
      </c>
      <c r="F134">
        <v>0</v>
      </c>
      <c r="G134">
        <v>0</v>
      </c>
      <c r="H134">
        <v>87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 s="13">
        <f t="shared" si="8"/>
        <v>87</v>
      </c>
      <c r="T134" s="13">
        <f t="shared" ref="T134:T149" si="9">COUNTIF(E134:R134,"&gt;0")</f>
        <v>1</v>
      </c>
    </row>
    <row r="135" spans="1:20" x14ac:dyDescent="0.2">
      <c r="A135" s="13">
        <v>133</v>
      </c>
      <c r="B135" t="s">
        <v>702</v>
      </c>
      <c r="C135" t="s">
        <v>50</v>
      </c>
      <c r="D135" t="s">
        <v>184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87</v>
      </c>
      <c r="Q135">
        <v>0</v>
      </c>
      <c r="R135">
        <v>0</v>
      </c>
      <c r="S135" s="13">
        <f t="shared" si="8"/>
        <v>87</v>
      </c>
      <c r="T135" s="13">
        <f t="shared" si="9"/>
        <v>1</v>
      </c>
    </row>
    <row r="136" spans="1:20" x14ac:dyDescent="0.2">
      <c r="A136" s="13">
        <v>134</v>
      </c>
      <c r="B136" t="s">
        <v>197</v>
      </c>
      <c r="C136" t="s">
        <v>77</v>
      </c>
      <c r="D136" t="s">
        <v>191</v>
      </c>
      <c r="E136">
        <v>86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 s="13">
        <f t="shared" si="8"/>
        <v>86</v>
      </c>
      <c r="T136" s="13">
        <f t="shared" si="9"/>
        <v>1</v>
      </c>
    </row>
    <row r="137" spans="1:20" x14ac:dyDescent="0.2">
      <c r="A137" s="13">
        <v>135</v>
      </c>
      <c r="B137" t="s">
        <v>267</v>
      </c>
      <c r="C137" t="s">
        <v>77</v>
      </c>
      <c r="D137" t="s">
        <v>199</v>
      </c>
      <c r="E137">
        <v>0</v>
      </c>
      <c r="F137">
        <v>86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 s="13">
        <f t="shared" si="8"/>
        <v>86</v>
      </c>
      <c r="T137" s="13">
        <f t="shared" si="9"/>
        <v>1</v>
      </c>
    </row>
    <row r="138" spans="1:20" x14ac:dyDescent="0.2">
      <c r="A138" s="13">
        <v>136</v>
      </c>
      <c r="B138" t="s">
        <v>368</v>
      </c>
      <c r="C138" t="s">
        <v>27</v>
      </c>
      <c r="D138" t="s">
        <v>34</v>
      </c>
      <c r="E138">
        <v>0</v>
      </c>
      <c r="F138">
        <v>0</v>
      </c>
      <c r="G138">
        <v>0</v>
      </c>
      <c r="H138">
        <v>86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 s="13">
        <f t="shared" si="8"/>
        <v>86</v>
      </c>
      <c r="T138" s="13">
        <f t="shared" si="9"/>
        <v>1</v>
      </c>
    </row>
    <row r="139" spans="1:20" x14ac:dyDescent="0.2">
      <c r="A139" s="13">
        <v>137</v>
      </c>
      <c r="B139" t="s">
        <v>588</v>
      </c>
      <c r="C139" t="s">
        <v>30</v>
      </c>
      <c r="D139" t="s">
        <v>34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86</v>
      </c>
      <c r="N139">
        <v>0</v>
      </c>
      <c r="O139">
        <v>0</v>
      </c>
      <c r="P139">
        <v>0</v>
      </c>
      <c r="Q139">
        <v>0</v>
      </c>
      <c r="R139">
        <v>0</v>
      </c>
      <c r="S139" s="13">
        <f t="shared" si="8"/>
        <v>86</v>
      </c>
      <c r="T139" s="13">
        <f t="shared" si="9"/>
        <v>1</v>
      </c>
    </row>
    <row r="140" spans="1:20" x14ac:dyDescent="0.2">
      <c r="A140" s="13">
        <v>138</v>
      </c>
      <c r="B140" t="s">
        <v>657</v>
      </c>
      <c r="C140" t="s">
        <v>77</v>
      </c>
      <c r="D140" t="s">
        <v>184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86</v>
      </c>
      <c r="O140">
        <v>0</v>
      </c>
      <c r="P140">
        <v>0</v>
      </c>
      <c r="Q140">
        <v>0</v>
      </c>
      <c r="R140">
        <v>0</v>
      </c>
      <c r="S140" s="13">
        <f t="shared" si="8"/>
        <v>86</v>
      </c>
      <c r="T140" s="13">
        <f t="shared" si="9"/>
        <v>1</v>
      </c>
    </row>
    <row r="141" spans="1:20" x14ac:dyDescent="0.2">
      <c r="A141" s="13">
        <v>139</v>
      </c>
      <c r="B141" t="s">
        <v>82</v>
      </c>
      <c r="C141" t="s">
        <v>56</v>
      </c>
      <c r="D141" t="s">
        <v>34</v>
      </c>
      <c r="E141">
        <v>85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 s="13">
        <f t="shared" si="8"/>
        <v>85</v>
      </c>
      <c r="T141" s="13">
        <f t="shared" si="9"/>
        <v>1</v>
      </c>
    </row>
    <row r="142" spans="1:20" x14ac:dyDescent="0.2">
      <c r="A142" s="13">
        <v>140</v>
      </c>
      <c r="B142" t="s">
        <v>489</v>
      </c>
      <c r="C142" t="s">
        <v>35</v>
      </c>
      <c r="D142" t="s">
        <v>184</v>
      </c>
      <c r="E142">
        <v>0</v>
      </c>
      <c r="F142">
        <v>0</v>
      </c>
      <c r="G142">
        <v>0</v>
      </c>
      <c r="H142">
        <v>0</v>
      </c>
      <c r="I142">
        <v>85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 s="13">
        <f t="shared" si="8"/>
        <v>85</v>
      </c>
      <c r="T142" s="13">
        <f t="shared" si="9"/>
        <v>1</v>
      </c>
    </row>
    <row r="143" spans="1:20" x14ac:dyDescent="0.2">
      <c r="A143" s="13">
        <v>141</v>
      </c>
      <c r="B143" t="s">
        <v>743</v>
      </c>
      <c r="C143" t="s">
        <v>27</v>
      </c>
      <c r="D143" t="s">
        <v>34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85</v>
      </c>
      <c r="R143">
        <v>0</v>
      </c>
      <c r="S143" s="13">
        <f t="shared" si="8"/>
        <v>85</v>
      </c>
      <c r="T143" s="13">
        <f t="shared" si="9"/>
        <v>1</v>
      </c>
    </row>
    <row r="144" spans="1:20" x14ac:dyDescent="0.2">
      <c r="A144" s="13">
        <v>142</v>
      </c>
      <c r="B144" t="s">
        <v>658</v>
      </c>
      <c r="C144" t="s">
        <v>77</v>
      </c>
      <c r="D144" t="s">
        <v>34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84</v>
      </c>
      <c r="O144">
        <v>0</v>
      </c>
      <c r="P144">
        <v>0</v>
      </c>
      <c r="Q144">
        <v>0</v>
      </c>
      <c r="R144">
        <v>0</v>
      </c>
      <c r="S144" s="13">
        <f t="shared" si="8"/>
        <v>84</v>
      </c>
      <c r="T144" s="13">
        <f t="shared" si="9"/>
        <v>1</v>
      </c>
    </row>
    <row r="145" spans="1:20" x14ac:dyDescent="0.2">
      <c r="A145" s="13">
        <v>143</v>
      </c>
      <c r="B145" t="s">
        <v>371</v>
      </c>
      <c r="C145" t="s">
        <v>30</v>
      </c>
      <c r="D145" t="s">
        <v>184</v>
      </c>
      <c r="E145">
        <v>0</v>
      </c>
      <c r="F145">
        <v>0</v>
      </c>
      <c r="G145">
        <v>0</v>
      </c>
      <c r="H145">
        <v>83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 s="13">
        <f t="shared" si="8"/>
        <v>83</v>
      </c>
      <c r="T145" s="13">
        <f t="shared" si="9"/>
        <v>1</v>
      </c>
    </row>
    <row r="146" spans="1:20" x14ac:dyDescent="0.2">
      <c r="A146" s="13">
        <v>144</v>
      </c>
      <c r="B146" t="s">
        <v>559</v>
      </c>
      <c r="C146" t="s">
        <v>38</v>
      </c>
      <c r="D146" t="s">
        <v>191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83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 s="13">
        <f t="shared" si="8"/>
        <v>83</v>
      </c>
      <c r="T146" s="13">
        <f t="shared" si="9"/>
        <v>1</v>
      </c>
    </row>
    <row r="147" spans="1:20" x14ac:dyDescent="0.2">
      <c r="A147" s="13">
        <v>145</v>
      </c>
      <c r="B147" t="s">
        <v>590</v>
      </c>
      <c r="C147" t="s">
        <v>32</v>
      </c>
      <c r="D147" t="s">
        <v>194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83</v>
      </c>
      <c r="N147">
        <v>0</v>
      </c>
      <c r="O147">
        <v>0</v>
      </c>
      <c r="P147">
        <v>0</v>
      </c>
      <c r="Q147">
        <v>0</v>
      </c>
      <c r="R147">
        <v>0</v>
      </c>
      <c r="S147" s="13">
        <f t="shared" si="8"/>
        <v>83</v>
      </c>
      <c r="T147" s="13">
        <f t="shared" si="9"/>
        <v>1</v>
      </c>
    </row>
    <row r="148" spans="1:20" x14ac:dyDescent="0.2">
      <c r="A148" s="13">
        <v>146</v>
      </c>
      <c r="B148" t="s">
        <v>659</v>
      </c>
      <c r="C148" t="s">
        <v>35</v>
      </c>
      <c r="D148" t="s">
        <v>199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83</v>
      </c>
      <c r="O148">
        <v>0</v>
      </c>
      <c r="P148">
        <v>0</v>
      </c>
      <c r="Q148">
        <v>0</v>
      </c>
      <c r="R148">
        <v>0</v>
      </c>
      <c r="S148" s="13">
        <f t="shared" si="8"/>
        <v>83</v>
      </c>
      <c r="T148" s="13">
        <f t="shared" si="9"/>
        <v>1</v>
      </c>
    </row>
    <row r="149" spans="1:20" x14ac:dyDescent="0.2">
      <c r="A149" s="13">
        <v>147</v>
      </c>
      <c r="B149" t="s">
        <v>744</v>
      </c>
      <c r="C149" t="s">
        <v>27</v>
      </c>
      <c r="D149" t="s">
        <v>191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83</v>
      </c>
      <c r="R149">
        <v>0</v>
      </c>
      <c r="S149" s="13">
        <f t="shared" si="8"/>
        <v>83</v>
      </c>
      <c r="T149" s="13">
        <f t="shared" si="9"/>
        <v>1</v>
      </c>
    </row>
    <row r="150" spans="1:20" x14ac:dyDescent="0.2">
      <c r="A150" s="13">
        <v>148</v>
      </c>
      <c r="B150" t="s">
        <v>90</v>
      </c>
      <c r="C150" t="s">
        <v>30</v>
      </c>
      <c r="D150" t="s">
        <v>34</v>
      </c>
      <c r="E150">
        <v>57</v>
      </c>
      <c r="F150">
        <v>0</v>
      </c>
      <c r="G150">
        <v>0</v>
      </c>
      <c r="H150">
        <v>0</v>
      </c>
      <c r="I150">
        <v>25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 s="13">
        <f t="shared" si="8"/>
        <v>82</v>
      </c>
      <c r="T150" s="13">
        <v>5</v>
      </c>
    </row>
    <row r="151" spans="1:20" x14ac:dyDescent="0.2">
      <c r="A151" s="13">
        <v>149</v>
      </c>
      <c r="B151" t="s">
        <v>313</v>
      </c>
      <c r="C151" t="s">
        <v>30</v>
      </c>
      <c r="D151" t="s">
        <v>191</v>
      </c>
      <c r="E151">
        <v>0</v>
      </c>
      <c r="F151">
        <v>0</v>
      </c>
      <c r="G151">
        <v>82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 s="13">
        <f t="shared" si="8"/>
        <v>82</v>
      </c>
      <c r="T151" s="13">
        <f t="shared" ref="T151:T188" si="10">COUNTIF(E151:R151,"&gt;0")</f>
        <v>1</v>
      </c>
    </row>
    <row r="152" spans="1:20" x14ac:dyDescent="0.2">
      <c r="A152" s="13">
        <v>150</v>
      </c>
      <c r="B152" t="s">
        <v>536</v>
      </c>
      <c r="C152" t="s">
        <v>77</v>
      </c>
      <c r="D152" t="s">
        <v>199</v>
      </c>
      <c r="E152">
        <v>0</v>
      </c>
      <c r="F152">
        <v>0</v>
      </c>
      <c r="G152">
        <v>0</v>
      </c>
      <c r="H152">
        <v>0</v>
      </c>
      <c r="I152">
        <v>2</v>
      </c>
      <c r="J152">
        <v>80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 s="13">
        <f t="shared" si="8"/>
        <v>82</v>
      </c>
      <c r="T152" s="13">
        <f t="shared" si="10"/>
        <v>2</v>
      </c>
    </row>
    <row r="153" spans="1:20" x14ac:dyDescent="0.2">
      <c r="A153" s="13">
        <v>151</v>
      </c>
      <c r="B153" t="s">
        <v>71</v>
      </c>
      <c r="C153" t="s">
        <v>30</v>
      </c>
      <c r="D153" t="s">
        <v>34</v>
      </c>
      <c r="E153">
        <v>81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 s="13">
        <f t="shared" si="8"/>
        <v>81</v>
      </c>
      <c r="T153" s="13">
        <f t="shared" si="10"/>
        <v>1</v>
      </c>
    </row>
    <row r="154" spans="1:20" x14ac:dyDescent="0.2">
      <c r="A154" s="13">
        <v>152</v>
      </c>
      <c r="B154" t="s">
        <v>314</v>
      </c>
      <c r="C154" t="s">
        <v>56</v>
      </c>
      <c r="D154" t="s">
        <v>34</v>
      </c>
      <c r="E154">
        <v>0</v>
      </c>
      <c r="F154">
        <v>0</v>
      </c>
      <c r="G154">
        <v>81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 s="13">
        <f t="shared" si="8"/>
        <v>81</v>
      </c>
      <c r="T154" s="13">
        <f t="shared" si="10"/>
        <v>1</v>
      </c>
    </row>
    <row r="155" spans="1:20" x14ac:dyDescent="0.2">
      <c r="A155" s="13">
        <v>153</v>
      </c>
      <c r="B155" t="s">
        <v>492</v>
      </c>
      <c r="C155" t="s">
        <v>77</v>
      </c>
      <c r="D155" t="s">
        <v>191</v>
      </c>
      <c r="E155">
        <v>0</v>
      </c>
      <c r="F155">
        <v>0</v>
      </c>
      <c r="G155">
        <v>0</v>
      </c>
      <c r="H155">
        <v>0</v>
      </c>
      <c r="I155">
        <v>81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 s="13">
        <f t="shared" si="8"/>
        <v>81</v>
      </c>
      <c r="T155" s="13">
        <f t="shared" si="10"/>
        <v>1</v>
      </c>
    </row>
    <row r="156" spans="1:20" x14ac:dyDescent="0.2">
      <c r="A156" s="13">
        <v>154</v>
      </c>
      <c r="B156" t="s">
        <v>591</v>
      </c>
      <c r="C156" t="s">
        <v>35</v>
      </c>
      <c r="D156" t="s">
        <v>215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81</v>
      </c>
      <c r="N156">
        <v>0</v>
      </c>
      <c r="O156">
        <v>0</v>
      </c>
      <c r="P156">
        <v>0</v>
      </c>
      <c r="Q156">
        <v>0</v>
      </c>
      <c r="R156">
        <v>0</v>
      </c>
      <c r="S156" s="13">
        <f t="shared" si="8"/>
        <v>81</v>
      </c>
      <c r="T156" s="13">
        <f t="shared" si="10"/>
        <v>1</v>
      </c>
    </row>
    <row r="157" spans="1:20" x14ac:dyDescent="0.2">
      <c r="A157" s="13">
        <v>155</v>
      </c>
      <c r="B157" t="s">
        <v>200</v>
      </c>
      <c r="C157" t="s">
        <v>30</v>
      </c>
      <c r="D157" t="s">
        <v>34</v>
      </c>
      <c r="E157">
        <v>80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 s="13">
        <f t="shared" si="8"/>
        <v>80</v>
      </c>
      <c r="T157" s="13">
        <f t="shared" si="10"/>
        <v>1</v>
      </c>
    </row>
    <row r="158" spans="1:20" x14ac:dyDescent="0.2">
      <c r="A158" s="13">
        <v>156</v>
      </c>
      <c r="B158" t="s">
        <v>315</v>
      </c>
      <c r="C158" t="s">
        <v>27</v>
      </c>
      <c r="D158" t="s">
        <v>191</v>
      </c>
      <c r="E158">
        <v>0</v>
      </c>
      <c r="F158">
        <v>0</v>
      </c>
      <c r="G158">
        <v>80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 s="13">
        <f t="shared" si="8"/>
        <v>80</v>
      </c>
      <c r="T158" s="13">
        <f t="shared" si="10"/>
        <v>1</v>
      </c>
    </row>
    <row r="159" spans="1:20" x14ac:dyDescent="0.2">
      <c r="A159" s="13">
        <v>157</v>
      </c>
      <c r="B159" t="s">
        <v>679</v>
      </c>
      <c r="C159" t="s">
        <v>77</v>
      </c>
      <c r="D159" t="s">
        <v>184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80</v>
      </c>
      <c r="Q159">
        <v>0</v>
      </c>
      <c r="R159">
        <v>0</v>
      </c>
      <c r="S159" s="13">
        <f t="shared" si="8"/>
        <v>80</v>
      </c>
      <c r="T159" s="13">
        <f t="shared" si="10"/>
        <v>1</v>
      </c>
    </row>
    <row r="160" spans="1:20" x14ac:dyDescent="0.2">
      <c r="A160" s="13">
        <v>158</v>
      </c>
      <c r="B160" t="s">
        <v>745</v>
      </c>
      <c r="C160" t="s">
        <v>30</v>
      </c>
      <c r="D160" t="s">
        <v>191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80</v>
      </c>
      <c r="R160">
        <v>0</v>
      </c>
      <c r="S160" s="13">
        <f t="shared" si="8"/>
        <v>80</v>
      </c>
      <c r="T160" s="13">
        <f t="shared" si="10"/>
        <v>1</v>
      </c>
    </row>
    <row r="161" spans="1:20" x14ac:dyDescent="0.2">
      <c r="A161" s="13">
        <v>159</v>
      </c>
      <c r="B161" t="s">
        <v>202</v>
      </c>
      <c r="C161" t="s">
        <v>56</v>
      </c>
      <c r="D161" t="s">
        <v>199</v>
      </c>
      <c r="E161">
        <v>78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 s="13">
        <f t="shared" si="8"/>
        <v>78</v>
      </c>
      <c r="T161" s="13">
        <f t="shared" si="10"/>
        <v>1</v>
      </c>
    </row>
    <row r="162" spans="1:20" x14ac:dyDescent="0.2">
      <c r="A162" s="13">
        <v>160</v>
      </c>
      <c r="B162" t="s">
        <v>680</v>
      </c>
      <c r="C162" t="s">
        <v>56</v>
      </c>
      <c r="D162" t="s">
        <v>191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78</v>
      </c>
      <c r="Q162">
        <v>0</v>
      </c>
      <c r="R162">
        <v>0</v>
      </c>
      <c r="S162" s="13">
        <f t="shared" si="8"/>
        <v>78</v>
      </c>
      <c r="T162" s="13">
        <f t="shared" si="10"/>
        <v>1</v>
      </c>
    </row>
    <row r="163" spans="1:20" x14ac:dyDescent="0.2">
      <c r="A163" s="13">
        <v>161</v>
      </c>
      <c r="B163" t="s">
        <v>376</v>
      </c>
      <c r="C163" t="s">
        <v>27</v>
      </c>
      <c r="D163" t="s">
        <v>184</v>
      </c>
      <c r="E163">
        <v>0</v>
      </c>
      <c r="F163">
        <v>0</v>
      </c>
      <c r="G163">
        <v>0</v>
      </c>
      <c r="H163">
        <v>77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 s="13">
        <f t="shared" si="8"/>
        <v>77</v>
      </c>
      <c r="T163" s="13">
        <f t="shared" si="10"/>
        <v>1</v>
      </c>
    </row>
    <row r="164" spans="1:20" x14ac:dyDescent="0.2">
      <c r="A164" s="13">
        <v>162</v>
      </c>
      <c r="B164" t="s">
        <v>494</v>
      </c>
      <c r="C164" t="s">
        <v>35</v>
      </c>
      <c r="D164" t="s">
        <v>34</v>
      </c>
      <c r="E164">
        <v>0</v>
      </c>
      <c r="F164">
        <v>0</v>
      </c>
      <c r="G164">
        <v>0</v>
      </c>
      <c r="H164">
        <v>0</v>
      </c>
      <c r="I164">
        <v>77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 s="13">
        <f t="shared" si="8"/>
        <v>77</v>
      </c>
      <c r="T164" s="13">
        <f t="shared" si="10"/>
        <v>1</v>
      </c>
    </row>
    <row r="165" spans="1:20" x14ac:dyDescent="0.2">
      <c r="A165" s="13">
        <v>163</v>
      </c>
      <c r="B165" t="s">
        <v>681</v>
      </c>
      <c r="C165" t="s">
        <v>27</v>
      </c>
      <c r="D165" t="s">
        <v>184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77</v>
      </c>
      <c r="Q165">
        <v>0</v>
      </c>
      <c r="R165">
        <v>0</v>
      </c>
      <c r="S165" s="13">
        <f t="shared" si="8"/>
        <v>77</v>
      </c>
      <c r="T165" s="13">
        <f t="shared" si="10"/>
        <v>1</v>
      </c>
    </row>
    <row r="166" spans="1:20" x14ac:dyDescent="0.2">
      <c r="A166" s="13">
        <v>164</v>
      </c>
      <c r="B166" t="s">
        <v>377</v>
      </c>
      <c r="C166" t="s">
        <v>27</v>
      </c>
      <c r="D166" t="s">
        <v>191</v>
      </c>
      <c r="E166">
        <v>0</v>
      </c>
      <c r="F166">
        <v>0</v>
      </c>
      <c r="G166">
        <v>0</v>
      </c>
      <c r="H166">
        <v>76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 s="13">
        <f t="shared" si="8"/>
        <v>76</v>
      </c>
      <c r="T166" s="13">
        <f t="shared" si="10"/>
        <v>1</v>
      </c>
    </row>
    <row r="167" spans="1:20" x14ac:dyDescent="0.2">
      <c r="A167" s="13">
        <v>165</v>
      </c>
      <c r="B167" t="s">
        <v>682</v>
      </c>
      <c r="C167" t="s">
        <v>56</v>
      </c>
      <c r="D167" t="s">
        <v>184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76</v>
      </c>
      <c r="Q167">
        <v>0</v>
      </c>
      <c r="R167">
        <v>0</v>
      </c>
      <c r="S167" s="13">
        <f t="shared" si="8"/>
        <v>76</v>
      </c>
      <c r="T167" s="13">
        <f t="shared" si="10"/>
        <v>1</v>
      </c>
    </row>
    <row r="168" spans="1:20" x14ac:dyDescent="0.2">
      <c r="A168" s="13">
        <v>166</v>
      </c>
      <c r="B168" t="s">
        <v>496</v>
      </c>
      <c r="C168" t="s">
        <v>30</v>
      </c>
      <c r="D168" t="s">
        <v>34</v>
      </c>
      <c r="E168">
        <v>0</v>
      </c>
      <c r="F168">
        <v>0</v>
      </c>
      <c r="G168">
        <v>0</v>
      </c>
      <c r="H168">
        <v>0</v>
      </c>
      <c r="I168">
        <v>75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 s="13">
        <f t="shared" si="8"/>
        <v>75</v>
      </c>
      <c r="T168" s="13">
        <f t="shared" si="10"/>
        <v>1</v>
      </c>
    </row>
    <row r="169" spans="1:20" x14ac:dyDescent="0.2">
      <c r="A169" s="13">
        <v>167</v>
      </c>
      <c r="B169" t="s">
        <v>497</v>
      </c>
      <c r="C169" t="s">
        <v>77</v>
      </c>
      <c r="D169" t="s">
        <v>34</v>
      </c>
      <c r="E169">
        <v>0</v>
      </c>
      <c r="F169">
        <v>0</v>
      </c>
      <c r="G169">
        <v>0</v>
      </c>
      <c r="H169">
        <v>0</v>
      </c>
      <c r="I169">
        <v>74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 s="13">
        <f t="shared" si="8"/>
        <v>74</v>
      </c>
      <c r="T169" s="13">
        <f t="shared" si="10"/>
        <v>1</v>
      </c>
    </row>
    <row r="170" spans="1:20" x14ac:dyDescent="0.2">
      <c r="A170" s="13">
        <v>168</v>
      </c>
      <c r="B170" t="s">
        <v>683</v>
      </c>
      <c r="C170" t="s">
        <v>77</v>
      </c>
      <c r="D170" t="s">
        <v>191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74</v>
      </c>
      <c r="Q170">
        <v>0</v>
      </c>
      <c r="R170">
        <v>0</v>
      </c>
      <c r="S170" s="13">
        <f t="shared" si="8"/>
        <v>74</v>
      </c>
      <c r="T170" s="13">
        <f t="shared" si="10"/>
        <v>1</v>
      </c>
    </row>
    <row r="171" spans="1:20" x14ac:dyDescent="0.2">
      <c r="A171" s="13">
        <v>169</v>
      </c>
      <c r="B171" t="s">
        <v>684</v>
      </c>
      <c r="C171" t="s">
        <v>56</v>
      </c>
      <c r="D171" t="s">
        <v>184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73</v>
      </c>
      <c r="Q171">
        <v>0</v>
      </c>
      <c r="R171">
        <v>0</v>
      </c>
      <c r="S171" s="13">
        <f t="shared" si="8"/>
        <v>73</v>
      </c>
      <c r="T171" s="13">
        <f t="shared" si="10"/>
        <v>1</v>
      </c>
    </row>
    <row r="172" spans="1:20" x14ac:dyDescent="0.2">
      <c r="A172" s="13">
        <v>170</v>
      </c>
      <c r="B172" t="s">
        <v>85</v>
      </c>
      <c r="C172" t="s">
        <v>77</v>
      </c>
      <c r="D172" t="s">
        <v>191</v>
      </c>
      <c r="E172">
        <v>71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 s="13">
        <f t="shared" si="8"/>
        <v>71</v>
      </c>
      <c r="T172" s="13">
        <f t="shared" si="10"/>
        <v>1</v>
      </c>
    </row>
    <row r="173" spans="1:20" x14ac:dyDescent="0.2">
      <c r="A173" s="13">
        <v>171</v>
      </c>
      <c r="B173" t="s">
        <v>382</v>
      </c>
      <c r="C173" t="s">
        <v>27</v>
      </c>
      <c r="D173" t="s">
        <v>191</v>
      </c>
      <c r="E173">
        <v>0</v>
      </c>
      <c r="F173">
        <v>0</v>
      </c>
      <c r="G173">
        <v>0</v>
      </c>
      <c r="H173">
        <v>71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 s="13">
        <f t="shared" si="8"/>
        <v>71</v>
      </c>
      <c r="T173" s="13">
        <f t="shared" si="10"/>
        <v>1</v>
      </c>
    </row>
    <row r="174" spans="1:20" x14ac:dyDescent="0.2">
      <c r="A174" s="13">
        <v>172</v>
      </c>
      <c r="B174" t="s">
        <v>499</v>
      </c>
      <c r="C174" t="s">
        <v>77</v>
      </c>
      <c r="D174" t="s">
        <v>199</v>
      </c>
      <c r="E174">
        <v>0</v>
      </c>
      <c r="F174">
        <v>0</v>
      </c>
      <c r="G174">
        <v>0</v>
      </c>
      <c r="H174">
        <v>0</v>
      </c>
      <c r="I174">
        <v>71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 s="13">
        <f t="shared" si="8"/>
        <v>71</v>
      </c>
      <c r="T174" s="13">
        <f t="shared" si="10"/>
        <v>1</v>
      </c>
    </row>
    <row r="175" spans="1:20" x14ac:dyDescent="0.2">
      <c r="A175" s="13">
        <v>173</v>
      </c>
      <c r="B175" t="s">
        <v>383</v>
      </c>
      <c r="C175" t="s">
        <v>27</v>
      </c>
      <c r="D175" t="s">
        <v>184</v>
      </c>
      <c r="E175">
        <v>0</v>
      </c>
      <c r="F175">
        <v>0</v>
      </c>
      <c r="G175">
        <v>0</v>
      </c>
      <c r="H175">
        <v>70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 s="13">
        <f t="shared" si="8"/>
        <v>70</v>
      </c>
      <c r="T175" s="13">
        <f t="shared" si="10"/>
        <v>1</v>
      </c>
    </row>
    <row r="176" spans="1:20" x14ac:dyDescent="0.2">
      <c r="A176" s="13">
        <v>174</v>
      </c>
      <c r="B176" t="s">
        <v>500</v>
      </c>
      <c r="C176" t="s">
        <v>32</v>
      </c>
      <c r="D176" t="s">
        <v>34</v>
      </c>
      <c r="E176">
        <v>0</v>
      </c>
      <c r="F176">
        <v>0</v>
      </c>
      <c r="G176">
        <v>0</v>
      </c>
      <c r="H176">
        <v>0</v>
      </c>
      <c r="I176">
        <v>70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 s="13">
        <f t="shared" si="8"/>
        <v>70</v>
      </c>
      <c r="T176" s="13">
        <f t="shared" si="10"/>
        <v>1</v>
      </c>
    </row>
    <row r="177" spans="1:20" x14ac:dyDescent="0.2">
      <c r="A177" s="13">
        <v>175</v>
      </c>
      <c r="B177" t="s">
        <v>208</v>
      </c>
      <c r="C177" t="s">
        <v>77</v>
      </c>
      <c r="D177" t="s">
        <v>191</v>
      </c>
      <c r="E177">
        <v>69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 s="13">
        <f t="shared" si="8"/>
        <v>69</v>
      </c>
      <c r="T177" s="13">
        <f t="shared" si="10"/>
        <v>1</v>
      </c>
    </row>
    <row r="178" spans="1:20" x14ac:dyDescent="0.2">
      <c r="A178" s="13">
        <v>176</v>
      </c>
      <c r="B178" t="s">
        <v>384</v>
      </c>
      <c r="C178" t="s">
        <v>50</v>
      </c>
      <c r="D178" t="s">
        <v>191</v>
      </c>
      <c r="E178">
        <v>0</v>
      </c>
      <c r="F178">
        <v>0</v>
      </c>
      <c r="G178">
        <v>0</v>
      </c>
      <c r="H178">
        <v>69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 s="13">
        <f t="shared" si="8"/>
        <v>69</v>
      </c>
      <c r="T178" s="13">
        <f t="shared" si="10"/>
        <v>1</v>
      </c>
    </row>
    <row r="179" spans="1:20" x14ac:dyDescent="0.2">
      <c r="A179" s="13">
        <v>177</v>
      </c>
      <c r="B179" t="s">
        <v>385</v>
      </c>
      <c r="C179" t="s">
        <v>32</v>
      </c>
      <c r="D179" t="s">
        <v>184</v>
      </c>
      <c r="E179">
        <v>0</v>
      </c>
      <c r="F179">
        <v>0</v>
      </c>
      <c r="G179">
        <v>0</v>
      </c>
      <c r="H179">
        <v>68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 s="13">
        <f t="shared" si="8"/>
        <v>68</v>
      </c>
      <c r="T179" s="13">
        <f t="shared" si="10"/>
        <v>1</v>
      </c>
    </row>
    <row r="180" spans="1:20" x14ac:dyDescent="0.2">
      <c r="A180" s="13">
        <v>178</v>
      </c>
      <c r="B180" t="s">
        <v>393</v>
      </c>
      <c r="C180" t="s">
        <v>27</v>
      </c>
      <c r="D180" t="s">
        <v>191</v>
      </c>
      <c r="E180">
        <v>0</v>
      </c>
      <c r="F180">
        <v>0</v>
      </c>
      <c r="G180">
        <v>0</v>
      </c>
      <c r="H180">
        <v>60</v>
      </c>
      <c r="I180">
        <v>8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 s="13">
        <f t="shared" si="8"/>
        <v>68</v>
      </c>
      <c r="T180" s="13">
        <f t="shared" si="10"/>
        <v>2</v>
      </c>
    </row>
    <row r="181" spans="1:20" x14ac:dyDescent="0.2">
      <c r="A181" s="13">
        <v>179</v>
      </c>
      <c r="B181" t="s">
        <v>386</v>
      </c>
      <c r="C181" t="s">
        <v>50</v>
      </c>
      <c r="D181" t="s">
        <v>34</v>
      </c>
      <c r="E181">
        <v>0</v>
      </c>
      <c r="F181">
        <v>0</v>
      </c>
      <c r="G181">
        <v>0</v>
      </c>
      <c r="H181">
        <v>67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 s="13">
        <f t="shared" si="8"/>
        <v>67</v>
      </c>
      <c r="T181" s="13">
        <f t="shared" si="10"/>
        <v>1</v>
      </c>
    </row>
    <row r="182" spans="1:20" x14ac:dyDescent="0.2">
      <c r="A182" s="13">
        <v>180</v>
      </c>
      <c r="B182" t="s">
        <v>396</v>
      </c>
      <c r="C182" t="s">
        <v>27</v>
      </c>
      <c r="D182" t="s">
        <v>199</v>
      </c>
      <c r="E182">
        <v>0</v>
      </c>
      <c r="F182">
        <v>0</v>
      </c>
      <c r="G182">
        <v>0</v>
      </c>
      <c r="H182">
        <v>57</v>
      </c>
      <c r="I182">
        <v>10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 s="13">
        <f t="shared" si="8"/>
        <v>67</v>
      </c>
      <c r="T182" s="13">
        <f t="shared" si="10"/>
        <v>2</v>
      </c>
    </row>
    <row r="183" spans="1:20" x14ac:dyDescent="0.2">
      <c r="A183" s="13">
        <v>181</v>
      </c>
      <c r="B183" t="s">
        <v>387</v>
      </c>
      <c r="C183" t="s">
        <v>50</v>
      </c>
      <c r="D183" t="s">
        <v>184</v>
      </c>
      <c r="E183">
        <v>0</v>
      </c>
      <c r="F183">
        <v>0</v>
      </c>
      <c r="G183">
        <v>0</v>
      </c>
      <c r="H183">
        <v>66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 s="13">
        <f t="shared" si="8"/>
        <v>66</v>
      </c>
      <c r="T183" s="13">
        <f t="shared" si="10"/>
        <v>1</v>
      </c>
    </row>
    <row r="184" spans="1:20" x14ac:dyDescent="0.2">
      <c r="A184" s="13">
        <v>182</v>
      </c>
      <c r="B184" t="s">
        <v>501</v>
      </c>
      <c r="C184" t="s">
        <v>30</v>
      </c>
      <c r="D184" t="s">
        <v>191</v>
      </c>
      <c r="E184">
        <v>0</v>
      </c>
      <c r="F184">
        <v>0</v>
      </c>
      <c r="G184">
        <v>0</v>
      </c>
      <c r="H184">
        <v>0</v>
      </c>
      <c r="I184">
        <v>66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 s="13">
        <f t="shared" si="8"/>
        <v>66</v>
      </c>
      <c r="T184" s="13">
        <f t="shared" si="10"/>
        <v>1</v>
      </c>
    </row>
    <row r="185" spans="1:20" x14ac:dyDescent="0.2">
      <c r="A185" s="13">
        <v>183</v>
      </c>
      <c r="B185" t="s">
        <v>87</v>
      </c>
      <c r="C185" t="s">
        <v>77</v>
      </c>
      <c r="D185" t="s">
        <v>199</v>
      </c>
      <c r="E185">
        <v>65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 s="13">
        <f t="shared" si="8"/>
        <v>65</v>
      </c>
      <c r="T185" s="13">
        <f t="shared" si="10"/>
        <v>1</v>
      </c>
    </row>
    <row r="186" spans="1:20" x14ac:dyDescent="0.2">
      <c r="A186" s="13">
        <v>184</v>
      </c>
      <c r="B186" t="s">
        <v>388</v>
      </c>
      <c r="C186" t="s">
        <v>27</v>
      </c>
      <c r="D186" t="s">
        <v>191</v>
      </c>
      <c r="E186">
        <v>0</v>
      </c>
      <c r="F186">
        <v>0</v>
      </c>
      <c r="G186">
        <v>0</v>
      </c>
      <c r="H186">
        <v>65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 s="13">
        <f t="shared" si="8"/>
        <v>65</v>
      </c>
      <c r="T186" s="13">
        <f t="shared" si="10"/>
        <v>1</v>
      </c>
    </row>
    <row r="187" spans="1:20" x14ac:dyDescent="0.2">
      <c r="A187" s="13">
        <v>185</v>
      </c>
      <c r="B187" t="s">
        <v>389</v>
      </c>
      <c r="C187" t="s">
        <v>27</v>
      </c>
      <c r="D187" t="s">
        <v>215</v>
      </c>
      <c r="E187">
        <v>0</v>
      </c>
      <c r="F187">
        <v>0</v>
      </c>
      <c r="G187">
        <v>0</v>
      </c>
      <c r="H187">
        <v>64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 s="13">
        <f t="shared" si="8"/>
        <v>64</v>
      </c>
      <c r="T187" s="13">
        <f t="shared" si="10"/>
        <v>1</v>
      </c>
    </row>
    <row r="188" spans="1:20" x14ac:dyDescent="0.2">
      <c r="A188" s="13">
        <v>186</v>
      </c>
      <c r="B188" t="s">
        <v>502</v>
      </c>
      <c r="C188" t="s">
        <v>30</v>
      </c>
      <c r="D188" t="s">
        <v>34</v>
      </c>
      <c r="E188">
        <v>0</v>
      </c>
      <c r="F188">
        <v>0</v>
      </c>
      <c r="G188">
        <v>0</v>
      </c>
      <c r="H188">
        <v>0</v>
      </c>
      <c r="I188">
        <v>64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 s="13">
        <f t="shared" si="8"/>
        <v>64</v>
      </c>
      <c r="T188" s="13">
        <f t="shared" si="10"/>
        <v>1</v>
      </c>
    </row>
    <row r="189" spans="1:20" x14ac:dyDescent="0.2">
      <c r="A189" s="13">
        <v>187</v>
      </c>
      <c r="B189" t="s">
        <v>91</v>
      </c>
      <c r="C189" t="s">
        <v>77</v>
      </c>
      <c r="D189" t="s">
        <v>191</v>
      </c>
      <c r="E189">
        <v>63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 s="13">
        <f t="shared" si="8"/>
        <v>63</v>
      </c>
      <c r="T189" s="13">
        <v>7</v>
      </c>
    </row>
    <row r="190" spans="1:20" x14ac:dyDescent="0.2">
      <c r="A190" s="13">
        <v>188</v>
      </c>
      <c r="B190" t="s">
        <v>390</v>
      </c>
      <c r="C190" t="s">
        <v>27</v>
      </c>
      <c r="D190" t="s">
        <v>184</v>
      </c>
      <c r="E190">
        <v>0</v>
      </c>
      <c r="F190">
        <v>0</v>
      </c>
      <c r="G190">
        <v>0</v>
      </c>
      <c r="H190">
        <v>63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 s="13">
        <f t="shared" si="8"/>
        <v>63</v>
      </c>
      <c r="T190" s="13">
        <f t="shared" ref="T190:T229" si="11">COUNTIF(E190:R190,"&gt;0")</f>
        <v>1</v>
      </c>
    </row>
    <row r="191" spans="1:20" x14ac:dyDescent="0.2">
      <c r="A191" s="13">
        <v>189</v>
      </c>
      <c r="B191" t="s">
        <v>503</v>
      </c>
      <c r="C191" t="s">
        <v>35</v>
      </c>
      <c r="D191" t="s">
        <v>184</v>
      </c>
      <c r="E191">
        <v>0</v>
      </c>
      <c r="F191">
        <v>0</v>
      </c>
      <c r="G191">
        <v>0</v>
      </c>
      <c r="H191">
        <v>0</v>
      </c>
      <c r="I191">
        <v>63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 s="13">
        <f t="shared" si="8"/>
        <v>63</v>
      </c>
      <c r="T191" s="13">
        <f t="shared" si="11"/>
        <v>1</v>
      </c>
    </row>
    <row r="192" spans="1:20" x14ac:dyDescent="0.2">
      <c r="A192" s="13">
        <v>190</v>
      </c>
      <c r="B192" t="s">
        <v>88</v>
      </c>
      <c r="C192" t="s">
        <v>77</v>
      </c>
      <c r="D192" t="s">
        <v>199</v>
      </c>
      <c r="E192">
        <v>62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 s="13">
        <f t="shared" si="8"/>
        <v>62</v>
      </c>
      <c r="T192" s="13">
        <f t="shared" si="11"/>
        <v>1</v>
      </c>
    </row>
    <row r="193" spans="1:20" x14ac:dyDescent="0.2">
      <c r="A193" s="13">
        <v>191</v>
      </c>
      <c r="B193" t="s">
        <v>391</v>
      </c>
      <c r="C193" t="s">
        <v>50</v>
      </c>
      <c r="D193" t="s">
        <v>191</v>
      </c>
      <c r="E193">
        <v>0</v>
      </c>
      <c r="F193">
        <v>0</v>
      </c>
      <c r="G193">
        <v>0</v>
      </c>
      <c r="H193">
        <v>62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 s="13">
        <f t="shared" si="8"/>
        <v>62</v>
      </c>
      <c r="T193" s="13">
        <f t="shared" si="11"/>
        <v>1</v>
      </c>
    </row>
    <row r="194" spans="1:20" x14ac:dyDescent="0.2">
      <c r="A194" s="13">
        <v>192</v>
      </c>
      <c r="B194" t="s">
        <v>504</v>
      </c>
      <c r="C194" t="s">
        <v>35</v>
      </c>
      <c r="D194" t="s">
        <v>184</v>
      </c>
      <c r="E194">
        <v>0</v>
      </c>
      <c r="F194">
        <v>0</v>
      </c>
      <c r="G194">
        <v>0</v>
      </c>
      <c r="H194">
        <v>0</v>
      </c>
      <c r="I194">
        <v>62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 s="13">
        <f t="shared" si="8"/>
        <v>62</v>
      </c>
      <c r="T194" s="13">
        <f t="shared" si="11"/>
        <v>1</v>
      </c>
    </row>
    <row r="195" spans="1:20" x14ac:dyDescent="0.2">
      <c r="A195" s="13">
        <v>193</v>
      </c>
      <c r="B195" t="s">
        <v>505</v>
      </c>
      <c r="C195" t="s">
        <v>35</v>
      </c>
      <c r="D195" t="s">
        <v>34</v>
      </c>
      <c r="E195">
        <v>0</v>
      </c>
      <c r="F195">
        <v>0</v>
      </c>
      <c r="G195">
        <v>0</v>
      </c>
      <c r="H195">
        <v>0</v>
      </c>
      <c r="I195">
        <v>61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 s="13">
        <f t="shared" ref="S195:S244" si="12">SUM(E195:R195)</f>
        <v>61</v>
      </c>
      <c r="T195" s="13">
        <f t="shared" si="11"/>
        <v>1</v>
      </c>
    </row>
    <row r="196" spans="1:20" x14ac:dyDescent="0.2">
      <c r="A196" s="13">
        <v>194</v>
      </c>
      <c r="B196" t="s">
        <v>394</v>
      </c>
      <c r="C196" t="s">
        <v>50</v>
      </c>
      <c r="D196" t="s">
        <v>184</v>
      </c>
      <c r="E196">
        <v>0</v>
      </c>
      <c r="F196">
        <v>0</v>
      </c>
      <c r="G196">
        <v>0</v>
      </c>
      <c r="H196">
        <v>59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 s="13">
        <f t="shared" si="12"/>
        <v>59</v>
      </c>
      <c r="T196" s="13">
        <f t="shared" si="11"/>
        <v>1</v>
      </c>
    </row>
    <row r="197" spans="1:20" x14ac:dyDescent="0.2">
      <c r="A197" s="13">
        <v>195</v>
      </c>
      <c r="B197" t="s">
        <v>395</v>
      </c>
      <c r="C197" t="s">
        <v>32</v>
      </c>
      <c r="D197" t="s">
        <v>191</v>
      </c>
      <c r="E197">
        <v>0</v>
      </c>
      <c r="F197">
        <v>0</v>
      </c>
      <c r="G197">
        <v>0</v>
      </c>
      <c r="H197">
        <v>58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 s="13">
        <f t="shared" si="12"/>
        <v>58</v>
      </c>
      <c r="T197" s="13">
        <f t="shared" si="11"/>
        <v>1</v>
      </c>
    </row>
    <row r="198" spans="1:20" x14ac:dyDescent="0.2">
      <c r="A198" s="13">
        <v>196</v>
      </c>
      <c r="B198" t="s">
        <v>216</v>
      </c>
      <c r="C198" t="s">
        <v>30</v>
      </c>
      <c r="D198" t="s">
        <v>194</v>
      </c>
      <c r="E198">
        <v>56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 s="13">
        <f t="shared" si="12"/>
        <v>56</v>
      </c>
      <c r="T198" s="13">
        <f t="shared" si="11"/>
        <v>1</v>
      </c>
    </row>
    <row r="199" spans="1:20" x14ac:dyDescent="0.2">
      <c r="A199" s="13">
        <v>197</v>
      </c>
      <c r="B199" t="s">
        <v>397</v>
      </c>
      <c r="C199" t="s">
        <v>27</v>
      </c>
      <c r="D199" t="s">
        <v>184</v>
      </c>
      <c r="E199">
        <v>0</v>
      </c>
      <c r="F199">
        <v>0</v>
      </c>
      <c r="G199">
        <v>0</v>
      </c>
      <c r="H199">
        <v>56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 s="13">
        <f t="shared" si="12"/>
        <v>56</v>
      </c>
      <c r="T199" s="13">
        <f t="shared" si="11"/>
        <v>1</v>
      </c>
    </row>
    <row r="200" spans="1:20" x14ac:dyDescent="0.2">
      <c r="A200" s="13">
        <v>198</v>
      </c>
      <c r="B200" t="s">
        <v>507</v>
      </c>
      <c r="C200" t="s">
        <v>30</v>
      </c>
      <c r="D200" t="s">
        <v>191</v>
      </c>
      <c r="E200">
        <v>0</v>
      </c>
      <c r="F200">
        <v>0</v>
      </c>
      <c r="G200">
        <v>0</v>
      </c>
      <c r="H200">
        <v>0</v>
      </c>
      <c r="I200">
        <v>56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 s="13">
        <f t="shared" si="12"/>
        <v>56</v>
      </c>
      <c r="T200" s="13">
        <f t="shared" si="11"/>
        <v>1</v>
      </c>
    </row>
    <row r="201" spans="1:20" x14ac:dyDescent="0.2">
      <c r="A201" s="13">
        <v>199</v>
      </c>
      <c r="B201" t="s">
        <v>398</v>
      </c>
      <c r="C201" t="s">
        <v>27</v>
      </c>
      <c r="D201" t="s">
        <v>191</v>
      </c>
      <c r="E201">
        <v>0</v>
      </c>
      <c r="F201">
        <v>0</v>
      </c>
      <c r="G201">
        <v>0</v>
      </c>
      <c r="H201">
        <v>55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 s="13">
        <f t="shared" si="12"/>
        <v>55</v>
      </c>
      <c r="T201" s="13">
        <f t="shared" si="11"/>
        <v>1</v>
      </c>
    </row>
    <row r="202" spans="1:20" x14ac:dyDescent="0.2">
      <c r="A202" s="13">
        <v>200</v>
      </c>
      <c r="B202" t="s">
        <v>219</v>
      </c>
      <c r="C202" t="s">
        <v>77</v>
      </c>
      <c r="D202" t="s">
        <v>34</v>
      </c>
      <c r="E202">
        <v>53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 s="13">
        <f t="shared" si="12"/>
        <v>53</v>
      </c>
      <c r="T202" s="13">
        <f t="shared" si="11"/>
        <v>1</v>
      </c>
    </row>
    <row r="203" spans="1:20" x14ac:dyDescent="0.2">
      <c r="A203" s="13">
        <v>201</v>
      </c>
      <c r="B203" t="s">
        <v>399</v>
      </c>
      <c r="C203" t="s">
        <v>32</v>
      </c>
      <c r="D203" t="s">
        <v>34</v>
      </c>
      <c r="E203">
        <v>0</v>
      </c>
      <c r="F203">
        <v>0</v>
      </c>
      <c r="G203">
        <v>0</v>
      </c>
      <c r="H203">
        <v>53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 s="13">
        <f t="shared" si="12"/>
        <v>53</v>
      </c>
      <c r="T203" s="13">
        <f t="shared" si="11"/>
        <v>1</v>
      </c>
    </row>
    <row r="204" spans="1:20" x14ac:dyDescent="0.2">
      <c r="A204" s="13">
        <v>202</v>
      </c>
      <c r="B204" t="s">
        <v>508</v>
      </c>
      <c r="C204" t="s">
        <v>27</v>
      </c>
      <c r="D204" t="s">
        <v>34</v>
      </c>
      <c r="E204">
        <v>0</v>
      </c>
      <c r="F204">
        <v>0</v>
      </c>
      <c r="G204">
        <v>0</v>
      </c>
      <c r="H204">
        <v>0</v>
      </c>
      <c r="I204">
        <v>53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 s="13">
        <f t="shared" si="12"/>
        <v>53</v>
      </c>
      <c r="T204" s="13">
        <f t="shared" si="11"/>
        <v>1</v>
      </c>
    </row>
    <row r="205" spans="1:20" x14ac:dyDescent="0.2">
      <c r="A205" s="13">
        <v>203</v>
      </c>
      <c r="B205" t="s">
        <v>220</v>
      </c>
      <c r="C205" t="s">
        <v>77</v>
      </c>
      <c r="D205" t="s">
        <v>184</v>
      </c>
      <c r="E205">
        <v>52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 s="13">
        <f t="shared" si="12"/>
        <v>52</v>
      </c>
      <c r="T205" s="13">
        <f t="shared" si="11"/>
        <v>1</v>
      </c>
    </row>
    <row r="206" spans="1:20" x14ac:dyDescent="0.2">
      <c r="A206" s="13">
        <v>204</v>
      </c>
      <c r="B206" t="s">
        <v>400</v>
      </c>
      <c r="C206" t="s">
        <v>32</v>
      </c>
      <c r="D206" t="s">
        <v>34</v>
      </c>
      <c r="E206">
        <v>0</v>
      </c>
      <c r="F206">
        <v>0</v>
      </c>
      <c r="G206">
        <v>0</v>
      </c>
      <c r="H206">
        <v>52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 s="13">
        <f t="shared" si="12"/>
        <v>52</v>
      </c>
      <c r="T206" s="13">
        <f t="shared" si="11"/>
        <v>1</v>
      </c>
    </row>
    <row r="207" spans="1:20" x14ac:dyDescent="0.2">
      <c r="A207" s="13">
        <v>205</v>
      </c>
      <c r="B207" t="s">
        <v>221</v>
      </c>
      <c r="C207" t="s">
        <v>30</v>
      </c>
      <c r="D207" t="s">
        <v>34</v>
      </c>
      <c r="E207">
        <v>51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 s="13">
        <f t="shared" si="12"/>
        <v>51</v>
      </c>
      <c r="T207" s="13">
        <f t="shared" si="11"/>
        <v>1</v>
      </c>
    </row>
    <row r="208" spans="1:20" x14ac:dyDescent="0.2">
      <c r="A208" s="13">
        <v>206</v>
      </c>
      <c r="B208" t="s">
        <v>401</v>
      </c>
      <c r="C208" t="s">
        <v>50</v>
      </c>
      <c r="D208" t="s">
        <v>34</v>
      </c>
      <c r="E208">
        <v>0</v>
      </c>
      <c r="F208">
        <v>0</v>
      </c>
      <c r="G208">
        <v>0</v>
      </c>
      <c r="H208">
        <v>51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 s="13">
        <f t="shared" si="12"/>
        <v>51</v>
      </c>
      <c r="T208" s="13">
        <f t="shared" si="11"/>
        <v>1</v>
      </c>
    </row>
    <row r="209" spans="1:20" x14ac:dyDescent="0.2">
      <c r="A209" s="13">
        <v>207</v>
      </c>
      <c r="B209" t="s">
        <v>222</v>
      </c>
      <c r="C209" t="s">
        <v>30</v>
      </c>
      <c r="D209" t="s">
        <v>184</v>
      </c>
      <c r="E209">
        <v>50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 s="13">
        <f t="shared" si="12"/>
        <v>50</v>
      </c>
      <c r="T209" s="13">
        <f t="shared" si="11"/>
        <v>1</v>
      </c>
    </row>
    <row r="210" spans="1:20" x14ac:dyDescent="0.2">
      <c r="A210" s="13">
        <v>208</v>
      </c>
      <c r="B210" t="s">
        <v>73</v>
      </c>
      <c r="C210" t="s">
        <v>56</v>
      </c>
      <c r="D210" t="s">
        <v>191</v>
      </c>
      <c r="E210">
        <v>49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 s="13">
        <f t="shared" si="12"/>
        <v>49</v>
      </c>
      <c r="T210" s="13">
        <f t="shared" si="11"/>
        <v>1</v>
      </c>
    </row>
    <row r="211" spans="1:20" x14ac:dyDescent="0.2">
      <c r="A211" s="13">
        <v>209</v>
      </c>
      <c r="B211" t="s">
        <v>402</v>
      </c>
      <c r="C211" t="s">
        <v>32</v>
      </c>
      <c r="D211" t="s">
        <v>184</v>
      </c>
      <c r="E211">
        <v>0</v>
      </c>
      <c r="F211">
        <v>0</v>
      </c>
      <c r="G211">
        <v>0</v>
      </c>
      <c r="H211">
        <v>49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 s="13">
        <f t="shared" si="12"/>
        <v>49</v>
      </c>
      <c r="T211" s="13">
        <f t="shared" si="11"/>
        <v>1</v>
      </c>
    </row>
    <row r="212" spans="1:20" x14ac:dyDescent="0.2">
      <c r="A212" s="13">
        <v>210</v>
      </c>
      <c r="B212" t="s">
        <v>403</v>
      </c>
      <c r="C212" t="s">
        <v>27</v>
      </c>
      <c r="D212" t="s">
        <v>199</v>
      </c>
      <c r="E212">
        <v>0</v>
      </c>
      <c r="F212">
        <v>0</v>
      </c>
      <c r="G212">
        <v>0</v>
      </c>
      <c r="H212">
        <v>48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 s="13">
        <f t="shared" si="12"/>
        <v>48</v>
      </c>
      <c r="T212" s="13">
        <f t="shared" si="11"/>
        <v>1</v>
      </c>
    </row>
    <row r="213" spans="1:20" x14ac:dyDescent="0.2">
      <c r="A213" s="13">
        <v>211</v>
      </c>
      <c r="B213" t="s">
        <v>510</v>
      </c>
      <c r="C213" t="s">
        <v>38</v>
      </c>
      <c r="D213" t="s">
        <v>34</v>
      </c>
      <c r="E213">
        <v>0</v>
      </c>
      <c r="F213">
        <v>0</v>
      </c>
      <c r="G213">
        <v>0</v>
      </c>
      <c r="H213">
        <v>0</v>
      </c>
      <c r="I213">
        <v>48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 s="13">
        <f t="shared" si="12"/>
        <v>48</v>
      </c>
      <c r="T213" s="13">
        <f t="shared" si="11"/>
        <v>1</v>
      </c>
    </row>
    <row r="214" spans="1:20" x14ac:dyDescent="0.2">
      <c r="A214" s="13">
        <v>212</v>
      </c>
      <c r="B214" t="s">
        <v>404</v>
      </c>
      <c r="C214" t="s">
        <v>27</v>
      </c>
      <c r="D214" t="s">
        <v>199</v>
      </c>
      <c r="E214">
        <v>0</v>
      </c>
      <c r="F214">
        <v>0</v>
      </c>
      <c r="G214">
        <v>0</v>
      </c>
      <c r="H214">
        <v>47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 s="13">
        <f t="shared" si="12"/>
        <v>47</v>
      </c>
      <c r="T214" s="13">
        <f t="shared" si="11"/>
        <v>1</v>
      </c>
    </row>
    <row r="215" spans="1:20" x14ac:dyDescent="0.2">
      <c r="A215" s="13">
        <v>213</v>
      </c>
      <c r="B215" t="s">
        <v>225</v>
      </c>
      <c r="C215" t="s">
        <v>77</v>
      </c>
      <c r="D215" t="s">
        <v>191</v>
      </c>
      <c r="E215">
        <v>46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 s="13">
        <f t="shared" si="12"/>
        <v>46</v>
      </c>
      <c r="T215" s="13">
        <f t="shared" si="11"/>
        <v>1</v>
      </c>
    </row>
    <row r="216" spans="1:20" x14ac:dyDescent="0.2">
      <c r="A216" s="13">
        <v>214</v>
      </c>
      <c r="B216" t="s">
        <v>405</v>
      </c>
      <c r="C216" t="s">
        <v>27</v>
      </c>
      <c r="D216" t="s">
        <v>199</v>
      </c>
      <c r="E216">
        <v>0</v>
      </c>
      <c r="F216">
        <v>0</v>
      </c>
      <c r="G216">
        <v>0</v>
      </c>
      <c r="H216">
        <v>46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 s="13">
        <f t="shared" si="12"/>
        <v>46</v>
      </c>
      <c r="T216" s="13">
        <f t="shared" si="11"/>
        <v>1</v>
      </c>
    </row>
    <row r="217" spans="1:20" x14ac:dyDescent="0.2">
      <c r="A217" s="13">
        <v>215</v>
      </c>
      <c r="B217" t="s">
        <v>226</v>
      </c>
      <c r="C217" t="s">
        <v>205</v>
      </c>
      <c r="D217" t="s">
        <v>199</v>
      </c>
      <c r="E217">
        <v>45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 s="13">
        <f t="shared" si="12"/>
        <v>45</v>
      </c>
      <c r="T217" s="13">
        <f t="shared" si="11"/>
        <v>1</v>
      </c>
    </row>
    <row r="218" spans="1:20" x14ac:dyDescent="0.2">
      <c r="A218" s="13">
        <v>216</v>
      </c>
      <c r="B218" t="s">
        <v>513</v>
      </c>
      <c r="C218" t="s">
        <v>77</v>
      </c>
      <c r="D218" t="s">
        <v>191</v>
      </c>
      <c r="E218">
        <v>0</v>
      </c>
      <c r="F218">
        <v>0</v>
      </c>
      <c r="G218">
        <v>0</v>
      </c>
      <c r="H218">
        <v>0</v>
      </c>
      <c r="I218">
        <v>44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 s="13">
        <f t="shared" si="12"/>
        <v>44</v>
      </c>
      <c r="T218" s="13">
        <f t="shared" si="11"/>
        <v>1</v>
      </c>
    </row>
    <row r="219" spans="1:20" x14ac:dyDescent="0.2">
      <c r="A219" s="13">
        <v>217</v>
      </c>
      <c r="B219" t="s">
        <v>228</v>
      </c>
      <c r="C219" t="s">
        <v>30</v>
      </c>
      <c r="D219" t="s">
        <v>184</v>
      </c>
      <c r="E219">
        <v>43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 s="13">
        <f t="shared" si="12"/>
        <v>43</v>
      </c>
      <c r="T219" s="13">
        <f t="shared" si="11"/>
        <v>1</v>
      </c>
    </row>
    <row r="220" spans="1:20" x14ac:dyDescent="0.2">
      <c r="A220" s="13">
        <v>218</v>
      </c>
      <c r="B220" t="s">
        <v>92</v>
      </c>
      <c r="C220" t="s">
        <v>30</v>
      </c>
      <c r="D220" t="s">
        <v>199</v>
      </c>
      <c r="E220">
        <v>42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 s="13">
        <f t="shared" si="12"/>
        <v>42</v>
      </c>
      <c r="T220" s="13">
        <f t="shared" si="11"/>
        <v>1</v>
      </c>
    </row>
    <row r="221" spans="1:20" x14ac:dyDescent="0.2">
      <c r="A221" s="13">
        <v>219</v>
      </c>
      <c r="B221" t="s">
        <v>93</v>
      </c>
      <c r="C221" t="s">
        <v>30</v>
      </c>
      <c r="D221" t="s">
        <v>191</v>
      </c>
      <c r="E221">
        <v>41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 s="13">
        <f t="shared" si="12"/>
        <v>41</v>
      </c>
      <c r="T221" s="13">
        <f t="shared" si="11"/>
        <v>1</v>
      </c>
    </row>
    <row r="222" spans="1:20" x14ac:dyDescent="0.2">
      <c r="A222" s="13">
        <v>220</v>
      </c>
      <c r="B222" t="s">
        <v>229</v>
      </c>
      <c r="C222" t="s">
        <v>38</v>
      </c>
      <c r="D222" t="s">
        <v>215</v>
      </c>
      <c r="E222">
        <v>40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 s="13">
        <f t="shared" si="12"/>
        <v>40</v>
      </c>
      <c r="T222" s="13">
        <f t="shared" si="11"/>
        <v>1</v>
      </c>
    </row>
    <row r="223" spans="1:20" x14ac:dyDescent="0.2">
      <c r="A223" s="13">
        <v>221</v>
      </c>
      <c r="B223" t="s">
        <v>514</v>
      </c>
      <c r="C223" t="s">
        <v>35</v>
      </c>
      <c r="D223" t="s">
        <v>199</v>
      </c>
      <c r="E223">
        <v>0</v>
      </c>
      <c r="F223">
        <v>0</v>
      </c>
      <c r="G223">
        <v>0</v>
      </c>
      <c r="H223">
        <v>0</v>
      </c>
      <c r="I223">
        <v>40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 s="13">
        <f t="shared" si="12"/>
        <v>40</v>
      </c>
      <c r="T223" s="13">
        <f t="shared" si="11"/>
        <v>1</v>
      </c>
    </row>
    <row r="224" spans="1:20" x14ac:dyDescent="0.2">
      <c r="A224" s="13">
        <v>222</v>
      </c>
      <c r="B224" t="s">
        <v>230</v>
      </c>
      <c r="C224" t="s">
        <v>30</v>
      </c>
      <c r="D224" t="s">
        <v>215</v>
      </c>
      <c r="E224">
        <v>39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 s="13">
        <f t="shared" si="12"/>
        <v>39</v>
      </c>
      <c r="T224" s="13">
        <f t="shared" si="11"/>
        <v>1</v>
      </c>
    </row>
    <row r="225" spans="1:20" x14ac:dyDescent="0.2">
      <c r="A225" s="13">
        <v>223</v>
      </c>
      <c r="B225" t="s">
        <v>231</v>
      </c>
      <c r="C225" t="s">
        <v>77</v>
      </c>
      <c r="D225" t="s">
        <v>34</v>
      </c>
      <c r="E225">
        <v>38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 s="13">
        <f t="shared" si="12"/>
        <v>38</v>
      </c>
      <c r="T225" s="13">
        <f t="shared" si="11"/>
        <v>1</v>
      </c>
    </row>
    <row r="226" spans="1:20" x14ac:dyDescent="0.2">
      <c r="A226" s="13">
        <v>224</v>
      </c>
      <c r="B226" t="s">
        <v>515</v>
      </c>
      <c r="C226" t="s">
        <v>35</v>
      </c>
      <c r="D226" t="s">
        <v>191</v>
      </c>
      <c r="E226">
        <v>0</v>
      </c>
      <c r="F226">
        <v>0</v>
      </c>
      <c r="G226">
        <v>0</v>
      </c>
      <c r="H226">
        <v>0</v>
      </c>
      <c r="I226">
        <v>38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 s="13">
        <f t="shared" si="12"/>
        <v>38</v>
      </c>
      <c r="T226" s="13">
        <f t="shared" si="11"/>
        <v>1</v>
      </c>
    </row>
    <row r="227" spans="1:20" x14ac:dyDescent="0.2">
      <c r="A227" s="13">
        <v>225</v>
      </c>
      <c r="B227" t="s">
        <v>232</v>
      </c>
      <c r="C227" t="s">
        <v>77</v>
      </c>
      <c r="D227" t="s">
        <v>184</v>
      </c>
      <c r="E227">
        <v>37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 s="13">
        <f t="shared" si="12"/>
        <v>37</v>
      </c>
      <c r="T227" s="13">
        <f t="shared" si="11"/>
        <v>1</v>
      </c>
    </row>
    <row r="228" spans="1:20" x14ac:dyDescent="0.2">
      <c r="A228" s="13">
        <v>226</v>
      </c>
      <c r="B228" t="s">
        <v>233</v>
      </c>
      <c r="C228" t="s">
        <v>27</v>
      </c>
      <c r="D228" t="s">
        <v>215</v>
      </c>
      <c r="E228">
        <v>36</v>
      </c>
      <c r="F228">
        <v>0</v>
      </c>
      <c r="G228">
        <v>0</v>
      </c>
      <c r="H228">
        <v>0</v>
      </c>
      <c r="I228">
        <v>1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 s="13">
        <f t="shared" si="12"/>
        <v>37</v>
      </c>
      <c r="T228" s="13">
        <f t="shared" si="11"/>
        <v>2</v>
      </c>
    </row>
    <row r="229" spans="1:20" x14ac:dyDescent="0.2">
      <c r="A229" s="13">
        <v>227</v>
      </c>
      <c r="B229" t="s">
        <v>516</v>
      </c>
      <c r="C229" t="s">
        <v>32</v>
      </c>
      <c r="D229" t="s">
        <v>184</v>
      </c>
      <c r="E229">
        <v>0</v>
      </c>
      <c r="F229">
        <v>0</v>
      </c>
      <c r="G229">
        <v>0</v>
      </c>
      <c r="H229">
        <v>0</v>
      </c>
      <c r="I229">
        <v>37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 s="13">
        <f t="shared" si="12"/>
        <v>37</v>
      </c>
      <c r="T229" s="13">
        <f t="shared" si="11"/>
        <v>1</v>
      </c>
    </row>
    <row r="230" spans="1:20" x14ac:dyDescent="0.2">
      <c r="A230" s="13">
        <v>228</v>
      </c>
      <c r="B230" t="s">
        <v>519</v>
      </c>
      <c r="C230" t="s">
        <v>38</v>
      </c>
      <c r="D230" t="s">
        <v>34</v>
      </c>
      <c r="E230">
        <v>0</v>
      </c>
      <c r="F230">
        <v>0</v>
      </c>
      <c r="G230">
        <v>0</v>
      </c>
      <c r="H230">
        <v>0</v>
      </c>
      <c r="I230">
        <v>32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 s="13">
        <f t="shared" si="12"/>
        <v>32</v>
      </c>
      <c r="T230" s="13">
        <v>7</v>
      </c>
    </row>
    <row r="231" spans="1:20" x14ac:dyDescent="0.2">
      <c r="A231" s="13">
        <v>229</v>
      </c>
      <c r="B231" t="s">
        <v>521</v>
      </c>
      <c r="C231" t="s">
        <v>27</v>
      </c>
      <c r="D231" t="s">
        <v>34</v>
      </c>
      <c r="E231">
        <v>0</v>
      </c>
      <c r="F231">
        <v>0</v>
      </c>
      <c r="G231">
        <v>0</v>
      </c>
      <c r="H231">
        <v>0</v>
      </c>
      <c r="I231">
        <v>30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 s="13">
        <f t="shared" si="12"/>
        <v>30</v>
      </c>
      <c r="T231" s="13">
        <f t="shared" ref="T231:T244" si="13">COUNTIF(E231:R231,"&gt;0")</f>
        <v>1</v>
      </c>
    </row>
    <row r="232" spans="1:20" x14ac:dyDescent="0.2">
      <c r="A232" s="13">
        <v>230</v>
      </c>
      <c r="B232" t="s">
        <v>522</v>
      </c>
      <c r="C232" t="s">
        <v>30</v>
      </c>
      <c r="D232" t="s">
        <v>34</v>
      </c>
      <c r="E232">
        <v>0</v>
      </c>
      <c r="F232">
        <v>0</v>
      </c>
      <c r="G232">
        <v>0</v>
      </c>
      <c r="H232">
        <v>0</v>
      </c>
      <c r="I232">
        <v>29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 s="13">
        <f t="shared" si="12"/>
        <v>29</v>
      </c>
      <c r="T232" s="13">
        <f t="shared" si="13"/>
        <v>1</v>
      </c>
    </row>
    <row r="233" spans="1:20" x14ac:dyDescent="0.2">
      <c r="A233" s="13">
        <v>231</v>
      </c>
      <c r="B233" t="s">
        <v>523</v>
      </c>
      <c r="C233" t="s">
        <v>27</v>
      </c>
      <c r="D233" t="s">
        <v>191</v>
      </c>
      <c r="E233">
        <v>0</v>
      </c>
      <c r="F233">
        <v>0</v>
      </c>
      <c r="G233">
        <v>0</v>
      </c>
      <c r="H233">
        <v>0</v>
      </c>
      <c r="I233">
        <v>28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 s="13">
        <f t="shared" si="12"/>
        <v>28</v>
      </c>
      <c r="T233" s="13">
        <f t="shared" si="13"/>
        <v>1</v>
      </c>
    </row>
    <row r="234" spans="1:20" x14ac:dyDescent="0.2">
      <c r="A234" s="13">
        <v>232</v>
      </c>
      <c r="B234" t="s">
        <v>524</v>
      </c>
      <c r="C234" t="s">
        <v>27</v>
      </c>
      <c r="D234" t="s">
        <v>184</v>
      </c>
      <c r="E234">
        <v>0</v>
      </c>
      <c r="F234">
        <v>0</v>
      </c>
      <c r="G234">
        <v>0</v>
      </c>
      <c r="H234">
        <v>0</v>
      </c>
      <c r="I234">
        <v>22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 s="13">
        <f t="shared" si="12"/>
        <v>22</v>
      </c>
      <c r="T234" s="13">
        <f t="shared" si="13"/>
        <v>1</v>
      </c>
    </row>
    <row r="235" spans="1:20" x14ac:dyDescent="0.2">
      <c r="A235" s="13">
        <v>233</v>
      </c>
      <c r="B235" t="s">
        <v>525</v>
      </c>
      <c r="C235" t="s">
        <v>27</v>
      </c>
      <c r="D235" t="s">
        <v>184</v>
      </c>
      <c r="E235">
        <v>0</v>
      </c>
      <c r="F235">
        <v>0</v>
      </c>
      <c r="G235">
        <v>0</v>
      </c>
      <c r="H235">
        <v>0</v>
      </c>
      <c r="I235">
        <v>18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 s="13">
        <f t="shared" si="12"/>
        <v>18</v>
      </c>
      <c r="T235" s="13">
        <f t="shared" si="13"/>
        <v>1</v>
      </c>
    </row>
    <row r="236" spans="1:20" x14ac:dyDescent="0.2">
      <c r="A236" s="13">
        <v>234</v>
      </c>
      <c r="B236" t="s">
        <v>526</v>
      </c>
      <c r="C236" t="s">
        <v>77</v>
      </c>
      <c r="D236" t="s">
        <v>199</v>
      </c>
      <c r="E236">
        <v>0</v>
      </c>
      <c r="F236">
        <v>0</v>
      </c>
      <c r="G236">
        <v>0</v>
      </c>
      <c r="H236">
        <v>0</v>
      </c>
      <c r="I236">
        <v>17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 s="13">
        <f t="shared" si="12"/>
        <v>17</v>
      </c>
      <c r="T236" s="13">
        <f t="shared" si="13"/>
        <v>1</v>
      </c>
    </row>
    <row r="237" spans="1:20" x14ac:dyDescent="0.2">
      <c r="A237" s="13">
        <v>235</v>
      </c>
      <c r="B237" t="s">
        <v>527</v>
      </c>
      <c r="C237" t="s">
        <v>35</v>
      </c>
      <c r="D237" t="s">
        <v>215</v>
      </c>
      <c r="E237">
        <v>0</v>
      </c>
      <c r="F237">
        <v>0</v>
      </c>
      <c r="G237">
        <v>0</v>
      </c>
      <c r="H237">
        <v>0</v>
      </c>
      <c r="I237">
        <v>16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 s="13">
        <f t="shared" si="12"/>
        <v>16</v>
      </c>
      <c r="T237" s="13">
        <f t="shared" si="13"/>
        <v>1</v>
      </c>
    </row>
    <row r="238" spans="1:20" x14ac:dyDescent="0.2">
      <c r="A238" s="13">
        <v>236</v>
      </c>
      <c r="B238" t="s">
        <v>528</v>
      </c>
      <c r="C238" t="s">
        <v>27</v>
      </c>
      <c r="D238" t="s">
        <v>191</v>
      </c>
      <c r="E238">
        <v>0</v>
      </c>
      <c r="F238">
        <v>0</v>
      </c>
      <c r="G238">
        <v>0</v>
      </c>
      <c r="H238">
        <v>0</v>
      </c>
      <c r="I238">
        <v>15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 s="13">
        <f t="shared" si="12"/>
        <v>15</v>
      </c>
      <c r="T238" s="13">
        <f t="shared" si="13"/>
        <v>1</v>
      </c>
    </row>
    <row r="239" spans="1:20" x14ac:dyDescent="0.2">
      <c r="A239" s="13">
        <v>237</v>
      </c>
      <c r="B239" t="s">
        <v>529</v>
      </c>
      <c r="C239" t="s">
        <v>27</v>
      </c>
      <c r="D239" t="s">
        <v>191</v>
      </c>
      <c r="E239">
        <v>0</v>
      </c>
      <c r="F239">
        <v>0</v>
      </c>
      <c r="G239">
        <v>0</v>
      </c>
      <c r="H239">
        <v>0</v>
      </c>
      <c r="I239">
        <v>14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 s="13">
        <f t="shared" si="12"/>
        <v>14</v>
      </c>
      <c r="T239" s="13">
        <f t="shared" si="13"/>
        <v>1</v>
      </c>
    </row>
    <row r="240" spans="1:20" x14ac:dyDescent="0.2">
      <c r="A240" s="13">
        <v>238</v>
      </c>
      <c r="B240" t="s">
        <v>530</v>
      </c>
      <c r="C240" t="s">
        <v>27</v>
      </c>
      <c r="D240" t="s">
        <v>191</v>
      </c>
      <c r="E240">
        <v>0</v>
      </c>
      <c r="F240">
        <v>0</v>
      </c>
      <c r="G240">
        <v>0</v>
      </c>
      <c r="H240">
        <v>0</v>
      </c>
      <c r="I240">
        <v>12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 s="13">
        <f t="shared" si="12"/>
        <v>12</v>
      </c>
      <c r="T240" s="13">
        <f t="shared" si="13"/>
        <v>1</v>
      </c>
    </row>
    <row r="241" spans="1:20" x14ac:dyDescent="0.2">
      <c r="A241" s="13">
        <v>239</v>
      </c>
      <c r="B241" t="s">
        <v>532</v>
      </c>
      <c r="C241" t="s">
        <v>27</v>
      </c>
      <c r="D241" t="s">
        <v>215</v>
      </c>
      <c r="E241">
        <v>0</v>
      </c>
      <c r="F241">
        <v>0</v>
      </c>
      <c r="G241">
        <v>0</v>
      </c>
      <c r="H241">
        <v>0</v>
      </c>
      <c r="I241">
        <v>9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 s="13">
        <f t="shared" si="12"/>
        <v>9</v>
      </c>
      <c r="T241" s="13">
        <f t="shared" si="13"/>
        <v>1</v>
      </c>
    </row>
    <row r="242" spans="1:20" x14ac:dyDescent="0.2">
      <c r="A242" s="13">
        <v>240</v>
      </c>
      <c r="B242" t="s">
        <v>533</v>
      </c>
      <c r="C242" t="s">
        <v>27</v>
      </c>
      <c r="D242" t="s">
        <v>199</v>
      </c>
      <c r="E242">
        <v>0</v>
      </c>
      <c r="F242">
        <v>0</v>
      </c>
      <c r="G242">
        <v>0</v>
      </c>
      <c r="H242">
        <v>0</v>
      </c>
      <c r="I242">
        <v>5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 s="13">
        <f t="shared" si="12"/>
        <v>5</v>
      </c>
      <c r="T242" s="13">
        <f t="shared" si="13"/>
        <v>1</v>
      </c>
    </row>
    <row r="243" spans="1:20" x14ac:dyDescent="0.2">
      <c r="A243" s="13">
        <v>241</v>
      </c>
      <c r="B243" t="s">
        <v>534</v>
      </c>
      <c r="C243" t="s">
        <v>27</v>
      </c>
      <c r="D243" t="s">
        <v>215</v>
      </c>
      <c r="E243">
        <v>0</v>
      </c>
      <c r="F243">
        <v>0</v>
      </c>
      <c r="G243">
        <v>0</v>
      </c>
      <c r="H243">
        <v>0</v>
      </c>
      <c r="I243">
        <v>4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 s="13">
        <f t="shared" si="12"/>
        <v>4</v>
      </c>
      <c r="T243" s="13">
        <f t="shared" si="13"/>
        <v>1</v>
      </c>
    </row>
    <row r="244" spans="1:20" x14ac:dyDescent="0.2">
      <c r="A244" s="13">
        <v>242</v>
      </c>
      <c r="B244" t="s">
        <v>535</v>
      </c>
      <c r="C244" t="s">
        <v>27</v>
      </c>
      <c r="D244" t="s">
        <v>184</v>
      </c>
      <c r="E244">
        <v>0</v>
      </c>
      <c r="F244">
        <v>0</v>
      </c>
      <c r="G244">
        <v>0</v>
      </c>
      <c r="H244">
        <v>0</v>
      </c>
      <c r="I244">
        <v>3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 s="13">
        <f t="shared" si="12"/>
        <v>3</v>
      </c>
      <c r="T244" s="13">
        <f t="shared" si="13"/>
        <v>1</v>
      </c>
    </row>
  </sheetData>
  <sortState xmlns:xlrd2="http://schemas.microsoft.com/office/spreadsheetml/2017/richdata2" ref="A3:T244">
    <sortCondition descending="1" ref="S3:S244"/>
  </sortState>
  <pageMargins left="0.7" right="0.7" top="0.75" bottom="0.75" header="0.3" footer="0.3"/>
  <pageSetup paperSize="9" orientation="portrait" horizontalDpi="0" verticalDpi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T74"/>
  <sheetViews>
    <sheetView workbookViewId="0">
      <selection activeCell="B30" sqref="B30"/>
    </sheetView>
  </sheetViews>
  <sheetFormatPr baseColWidth="10" defaultRowHeight="16" x14ac:dyDescent="0.2"/>
  <cols>
    <col min="1" max="1" width="8" style="13" customWidth="1"/>
    <col min="2" max="2" width="17.1640625" customWidth="1"/>
    <col min="3" max="3" width="23.1640625" bestFit="1" customWidth="1"/>
    <col min="4" max="4" width="8.33203125" bestFit="1" customWidth="1"/>
    <col min="5" max="5" width="10.1640625" customWidth="1"/>
    <col min="6" max="18" width="9.5" customWidth="1"/>
    <col min="19" max="20" width="10.83203125" style="13"/>
  </cols>
  <sheetData>
    <row r="1" spans="1:20" ht="31" x14ac:dyDescent="0.2">
      <c r="A1" s="32"/>
      <c r="B1" s="33" t="s">
        <v>0</v>
      </c>
      <c r="C1" s="33" t="s">
        <v>234</v>
      </c>
      <c r="D1" s="33" t="s">
        <v>1</v>
      </c>
      <c r="E1" s="34" t="s">
        <v>2</v>
      </c>
      <c r="F1" s="34" t="s">
        <v>3</v>
      </c>
      <c r="G1" s="34" t="s">
        <v>3</v>
      </c>
      <c r="H1" s="34" t="s">
        <v>3</v>
      </c>
      <c r="I1" s="34" t="s">
        <v>3</v>
      </c>
      <c r="J1" s="34" t="s">
        <v>3</v>
      </c>
      <c r="K1" s="34" t="s">
        <v>3</v>
      </c>
      <c r="L1" s="34" t="s">
        <v>3</v>
      </c>
      <c r="M1" s="34" t="s">
        <v>3</v>
      </c>
      <c r="N1" s="34" t="s">
        <v>3</v>
      </c>
      <c r="O1" s="34" t="s">
        <v>3</v>
      </c>
      <c r="P1" s="34" t="s">
        <v>3</v>
      </c>
      <c r="Q1" s="34"/>
      <c r="R1" s="34"/>
      <c r="S1" s="36"/>
      <c r="T1" s="36"/>
    </row>
    <row r="2" spans="1:20" ht="40" customHeight="1" x14ac:dyDescent="0.2">
      <c r="A2" s="36" t="s">
        <v>4</v>
      </c>
      <c r="B2" s="35" t="s">
        <v>40</v>
      </c>
      <c r="C2" s="35" t="s">
        <v>41</v>
      </c>
      <c r="D2" s="35" t="s">
        <v>5</v>
      </c>
      <c r="E2" t="s">
        <v>43</v>
      </c>
      <c r="F2" t="s">
        <v>74</v>
      </c>
      <c r="G2" t="s">
        <v>44</v>
      </c>
      <c r="H2" t="s">
        <v>45</v>
      </c>
      <c r="I2" t="s">
        <v>39</v>
      </c>
      <c r="J2" t="s">
        <v>119</v>
      </c>
      <c r="K2" t="s">
        <v>120</v>
      </c>
      <c r="L2" t="s">
        <v>121</v>
      </c>
      <c r="M2" t="s">
        <v>75</v>
      </c>
      <c r="N2" t="s">
        <v>122</v>
      </c>
      <c r="O2" t="s">
        <v>62</v>
      </c>
      <c r="P2" t="s">
        <v>76</v>
      </c>
      <c r="Q2" t="s">
        <v>123</v>
      </c>
      <c r="R2" t="s">
        <v>124</v>
      </c>
      <c r="S2" s="34" t="s">
        <v>23</v>
      </c>
      <c r="T2" s="34" t="s">
        <v>24</v>
      </c>
    </row>
    <row r="3" spans="1:20" x14ac:dyDescent="0.2">
      <c r="A3" s="13">
        <v>1</v>
      </c>
      <c r="B3" t="s">
        <v>80</v>
      </c>
      <c r="C3" t="s">
        <v>77</v>
      </c>
      <c r="D3" t="s">
        <v>34</v>
      </c>
      <c r="E3" t="s">
        <v>609</v>
      </c>
      <c r="F3">
        <v>50</v>
      </c>
      <c r="G3">
        <v>0</v>
      </c>
      <c r="H3">
        <v>0</v>
      </c>
      <c r="I3" t="s">
        <v>592</v>
      </c>
      <c r="J3">
        <v>0</v>
      </c>
      <c r="K3">
        <v>0</v>
      </c>
      <c r="L3">
        <v>50</v>
      </c>
      <c r="M3" t="s">
        <v>481</v>
      </c>
      <c r="N3">
        <v>50</v>
      </c>
      <c r="O3">
        <v>0</v>
      </c>
      <c r="P3">
        <v>0</v>
      </c>
      <c r="Q3">
        <v>50</v>
      </c>
      <c r="R3">
        <v>0</v>
      </c>
      <c r="S3" s="13">
        <f t="shared" ref="S3:S34" si="0">SUM(E3:R3)</f>
        <v>200</v>
      </c>
      <c r="T3" s="13">
        <v>7</v>
      </c>
    </row>
    <row r="4" spans="1:20" x14ac:dyDescent="0.2">
      <c r="A4" s="13">
        <v>2</v>
      </c>
      <c r="B4" t="s">
        <v>203</v>
      </c>
      <c r="C4" t="s">
        <v>30</v>
      </c>
      <c r="D4" t="s">
        <v>34</v>
      </c>
      <c r="E4" t="s">
        <v>593</v>
      </c>
      <c r="F4">
        <v>47</v>
      </c>
      <c r="G4">
        <v>0</v>
      </c>
      <c r="H4">
        <v>0</v>
      </c>
      <c r="I4" t="s">
        <v>594</v>
      </c>
      <c r="J4">
        <v>49</v>
      </c>
      <c r="K4">
        <v>0</v>
      </c>
      <c r="L4">
        <v>48</v>
      </c>
      <c r="M4">
        <v>41</v>
      </c>
      <c r="N4">
        <v>0</v>
      </c>
      <c r="O4">
        <v>0</v>
      </c>
      <c r="P4">
        <v>0</v>
      </c>
      <c r="Q4">
        <v>0</v>
      </c>
      <c r="R4">
        <v>0</v>
      </c>
      <c r="S4" s="13">
        <f t="shared" si="0"/>
        <v>185</v>
      </c>
      <c r="T4" s="13">
        <v>6</v>
      </c>
    </row>
    <row r="5" spans="1:20" x14ac:dyDescent="0.2">
      <c r="A5" s="13">
        <v>3</v>
      </c>
      <c r="B5" t="s">
        <v>268</v>
      </c>
      <c r="C5" t="s">
        <v>77</v>
      </c>
      <c r="D5" t="s">
        <v>34</v>
      </c>
      <c r="E5">
        <v>0</v>
      </c>
      <c r="F5">
        <v>45</v>
      </c>
      <c r="G5">
        <v>0</v>
      </c>
      <c r="H5">
        <v>0</v>
      </c>
      <c r="I5">
        <v>0</v>
      </c>
      <c r="J5">
        <v>46</v>
      </c>
      <c r="K5">
        <v>0</v>
      </c>
      <c r="L5">
        <v>0</v>
      </c>
      <c r="M5">
        <v>0</v>
      </c>
      <c r="N5">
        <v>45</v>
      </c>
      <c r="O5">
        <v>0</v>
      </c>
      <c r="P5">
        <v>44</v>
      </c>
      <c r="Q5">
        <v>0</v>
      </c>
      <c r="R5">
        <v>0</v>
      </c>
      <c r="S5" s="13">
        <f t="shared" si="0"/>
        <v>180</v>
      </c>
      <c r="T5" s="13">
        <f>COUNTIF(E5:R5,"&gt;0")</f>
        <v>4</v>
      </c>
    </row>
    <row r="6" spans="1:20" x14ac:dyDescent="0.2">
      <c r="A6" s="13">
        <v>4</v>
      </c>
      <c r="B6" t="s">
        <v>380</v>
      </c>
      <c r="C6" t="s">
        <v>35</v>
      </c>
      <c r="D6" t="s">
        <v>34</v>
      </c>
      <c r="E6">
        <v>0</v>
      </c>
      <c r="F6">
        <v>0</v>
      </c>
      <c r="G6">
        <v>0</v>
      </c>
      <c r="H6">
        <v>45</v>
      </c>
      <c r="I6" t="s">
        <v>685</v>
      </c>
      <c r="J6">
        <v>47</v>
      </c>
      <c r="K6">
        <v>0</v>
      </c>
      <c r="L6">
        <v>0</v>
      </c>
      <c r="M6">
        <v>0</v>
      </c>
      <c r="N6">
        <v>44</v>
      </c>
      <c r="O6">
        <v>0</v>
      </c>
      <c r="P6">
        <v>42</v>
      </c>
      <c r="Q6">
        <v>0</v>
      </c>
      <c r="R6">
        <v>0</v>
      </c>
      <c r="S6" s="13">
        <f t="shared" si="0"/>
        <v>178</v>
      </c>
      <c r="T6" s="13">
        <v>5</v>
      </c>
    </row>
    <row r="7" spans="1:20" x14ac:dyDescent="0.2">
      <c r="A7" s="13">
        <v>5</v>
      </c>
      <c r="B7" t="s">
        <v>206</v>
      </c>
      <c r="C7" t="s">
        <v>77</v>
      </c>
      <c r="D7" t="s">
        <v>34</v>
      </c>
      <c r="E7">
        <v>38</v>
      </c>
      <c r="F7">
        <v>0</v>
      </c>
      <c r="G7">
        <v>0</v>
      </c>
      <c r="H7">
        <v>0</v>
      </c>
      <c r="I7">
        <v>36</v>
      </c>
      <c r="J7">
        <v>0</v>
      </c>
      <c r="K7">
        <v>0</v>
      </c>
      <c r="L7">
        <v>0</v>
      </c>
      <c r="M7">
        <v>0</v>
      </c>
      <c r="N7">
        <v>48</v>
      </c>
      <c r="O7">
        <v>0</v>
      </c>
      <c r="P7">
        <v>0</v>
      </c>
      <c r="Q7">
        <v>47</v>
      </c>
      <c r="R7">
        <v>0</v>
      </c>
      <c r="S7" s="13">
        <f t="shared" si="0"/>
        <v>169</v>
      </c>
      <c r="T7" s="13">
        <f t="shared" ref="T7:T30" si="1">COUNTIF(E7:R7,"&gt;0")</f>
        <v>4</v>
      </c>
    </row>
    <row r="8" spans="1:20" x14ac:dyDescent="0.2">
      <c r="A8" s="13">
        <v>6</v>
      </c>
      <c r="B8" t="s">
        <v>302</v>
      </c>
      <c r="C8" t="s">
        <v>35</v>
      </c>
      <c r="D8" t="s">
        <v>34</v>
      </c>
      <c r="E8">
        <v>0</v>
      </c>
      <c r="F8">
        <v>0</v>
      </c>
      <c r="G8">
        <v>50</v>
      </c>
      <c r="H8">
        <v>0</v>
      </c>
      <c r="I8">
        <v>50</v>
      </c>
      <c r="J8">
        <v>0</v>
      </c>
      <c r="K8">
        <v>0</v>
      </c>
      <c r="L8">
        <v>0</v>
      </c>
      <c r="M8">
        <v>50</v>
      </c>
      <c r="N8">
        <v>0</v>
      </c>
      <c r="O8">
        <v>0</v>
      </c>
      <c r="P8">
        <v>0</v>
      </c>
      <c r="Q8">
        <v>0</v>
      </c>
      <c r="R8">
        <v>0</v>
      </c>
      <c r="S8" s="13">
        <f t="shared" si="0"/>
        <v>150</v>
      </c>
      <c r="T8" s="13">
        <f t="shared" si="1"/>
        <v>3</v>
      </c>
    </row>
    <row r="9" spans="1:20" x14ac:dyDescent="0.2">
      <c r="A9" s="13">
        <v>7</v>
      </c>
      <c r="B9" t="s">
        <v>259</v>
      </c>
      <c r="C9" t="s">
        <v>30</v>
      </c>
      <c r="D9" t="s">
        <v>34</v>
      </c>
      <c r="E9">
        <v>0</v>
      </c>
      <c r="F9">
        <v>49</v>
      </c>
      <c r="G9">
        <v>0</v>
      </c>
      <c r="H9">
        <v>0</v>
      </c>
      <c r="I9">
        <v>42</v>
      </c>
      <c r="J9">
        <v>0</v>
      </c>
      <c r="K9">
        <v>0</v>
      </c>
      <c r="L9">
        <v>0</v>
      </c>
      <c r="M9">
        <v>0</v>
      </c>
      <c r="N9">
        <v>47</v>
      </c>
      <c r="O9">
        <v>0</v>
      </c>
      <c r="P9">
        <v>0</v>
      </c>
      <c r="Q9">
        <v>0</v>
      </c>
      <c r="R9">
        <v>0</v>
      </c>
      <c r="S9" s="13">
        <f t="shared" si="0"/>
        <v>138</v>
      </c>
      <c r="T9" s="13">
        <f t="shared" si="1"/>
        <v>3</v>
      </c>
    </row>
    <row r="10" spans="1:20" x14ac:dyDescent="0.2">
      <c r="A10" s="13">
        <v>8</v>
      </c>
      <c r="B10" t="s">
        <v>265</v>
      </c>
      <c r="C10" t="s">
        <v>30</v>
      </c>
      <c r="D10" t="s">
        <v>34</v>
      </c>
      <c r="E10">
        <v>0</v>
      </c>
      <c r="F10">
        <v>46</v>
      </c>
      <c r="G10">
        <v>0</v>
      </c>
      <c r="H10">
        <v>50</v>
      </c>
      <c r="I10">
        <v>25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 s="13">
        <f t="shared" si="0"/>
        <v>121</v>
      </c>
      <c r="T10" s="13">
        <f t="shared" si="1"/>
        <v>3</v>
      </c>
    </row>
    <row r="11" spans="1:20" x14ac:dyDescent="0.2">
      <c r="A11" s="13">
        <v>9</v>
      </c>
      <c r="B11" t="s">
        <v>210</v>
      </c>
      <c r="C11" t="s">
        <v>77</v>
      </c>
      <c r="D11" t="s">
        <v>34</v>
      </c>
      <c r="E11">
        <v>37</v>
      </c>
      <c r="F11">
        <v>0</v>
      </c>
      <c r="G11">
        <v>0</v>
      </c>
      <c r="H11">
        <v>0</v>
      </c>
      <c r="I11">
        <v>32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45</v>
      </c>
      <c r="Q11">
        <v>0</v>
      </c>
      <c r="R11">
        <v>0</v>
      </c>
      <c r="S11" s="13">
        <f t="shared" si="0"/>
        <v>114</v>
      </c>
      <c r="T11" s="13">
        <f t="shared" si="1"/>
        <v>3</v>
      </c>
    </row>
    <row r="12" spans="1:20" x14ac:dyDescent="0.2">
      <c r="A12" s="13">
        <v>10</v>
      </c>
      <c r="B12" t="s">
        <v>486</v>
      </c>
      <c r="C12" t="s">
        <v>77</v>
      </c>
      <c r="D12" t="s">
        <v>34</v>
      </c>
      <c r="E12">
        <v>0</v>
      </c>
      <c r="F12">
        <v>0</v>
      </c>
      <c r="G12">
        <v>0</v>
      </c>
      <c r="H12">
        <v>0</v>
      </c>
      <c r="I12">
        <v>47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50</v>
      </c>
      <c r="Q12">
        <v>0</v>
      </c>
      <c r="R12">
        <v>0</v>
      </c>
      <c r="S12" s="13">
        <f t="shared" si="0"/>
        <v>97</v>
      </c>
      <c r="T12" s="13">
        <f t="shared" si="1"/>
        <v>2</v>
      </c>
    </row>
    <row r="13" spans="1:20" x14ac:dyDescent="0.2">
      <c r="A13" s="13">
        <v>11</v>
      </c>
      <c r="B13" t="s">
        <v>375</v>
      </c>
      <c r="C13" t="s">
        <v>27</v>
      </c>
      <c r="D13" t="s">
        <v>34</v>
      </c>
      <c r="E13">
        <v>0</v>
      </c>
      <c r="F13">
        <v>0</v>
      </c>
      <c r="G13">
        <v>0</v>
      </c>
      <c r="H13">
        <v>46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48</v>
      </c>
      <c r="Q13">
        <v>0</v>
      </c>
      <c r="R13">
        <v>0</v>
      </c>
      <c r="S13" s="13">
        <f t="shared" si="0"/>
        <v>94</v>
      </c>
      <c r="T13" s="13">
        <f t="shared" si="1"/>
        <v>2</v>
      </c>
    </row>
    <row r="14" spans="1:20" x14ac:dyDescent="0.2">
      <c r="A14" s="13">
        <v>12</v>
      </c>
      <c r="B14" t="s">
        <v>186</v>
      </c>
      <c r="C14" t="s">
        <v>35</v>
      </c>
      <c r="D14" t="s">
        <v>34</v>
      </c>
      <c r="E14">
        <v>48</v>
      </c>
      <c r="F14">
        <v>0</v>
      </c>
      <c r="G14">
        <v>0</v>
      </c>
      <c r="H14">
        <v>0</v>
      </c>
      <c r="I14">
        <v>45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 s="13">
        <f t="shared" si="0"/>
        <v>93</v>
      </c>
      <c r="T14" s="13">
        <f t="shared" si="1"/>
        <v>2</v>
      </c>
    </row>
    <row r="15" spans="1:20" x14ac:dyDescent="0.2">
      <c r="A15" s="13">
        <v>13</v>
      </c>
      <c r="B15" t="s">
        <v>195</v>
      </c>
      <c r="C15" t="s">
        <v>30</v>
      </c>
      <c r="D15" t="s">
        <v>34</v>
      </c>
      <c r="E15">
        <v>44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49</v>
      </c>
      <c r="O15">
        <v>0</v>
      </c>
      <c r="P15">
        <v>0</v>
      </c>
      <c r="Q15">
        <v>0</v>
      </c>
      <c r="R15">
        <v>0</v>
      </c>
      <c r="S15" s="13">
        <f t="shared" si="0"/>
        <v>93</v>
      </c>
      <c r="T15" s="13">
        <f t="shared" si="1"/>
        <v>2</v>
      </c>
    </row>
    <row r="16" spans="1:20" x14ac:dyDescent="0.2">
      <c r="A16" s="13">
        <v>14</v>
      </c>
      <c r="B16" t="s">
        <v>557</v>
      </c>
      <c r="C16" t="s">
        <v>35</v>
      </c>
      <c r="D16" t="s">
        <v>34</v>
      </c>
      <c r="E16">
        <v>0</v>
      </c>
      <c r="F16">
        <v>0</v>
      </c>
      <c r="G16">
        <v>0</v>
      </c>
      <c r="H16">
        <v>0</v>
      </c>
      <c r="I16">
        <v>0</v>
      </c>
      <c r="J16">
        <v>50</v>
      </c>
      <c r="K16">
        <v>0</v>
      </c>
      <c r="L16">
        <v>0</v>
      </c>
      <c r="M16">
        <v>43</v>
      </c>
      <c r="N16">
        <v>0</v>
      </c>
      <c r="O16">
        <v>0</v>
      </c>
      <c r="P16">
        <v>0</v>
      </c>
      <c r="Q16">
        <v>0</v>
      </c>
      <c r="R16">
        <v>0</v>
      </c>
      <c r="S16" s="13">
        <f t="shared" si="0"/>
        <v>93</v>
      </c>
      <c r="T16" s="13">
        <f t="shared" si="1"/>
        <v>2</v>
      </c>
    </row>
    <row r="17" spans="1:20" x14ac:dyDescent="0.2">
      <c r="A17" s="13">
        <v>15</v>
      </c>
      <c r="B17" t="s">
        <v>192</v>
      </c>
      <c r="C17" t="s">
        <v>77</v>
      </c>
      <c r="D17" t="s">
        <v>34</v>
      </c>
      <c r="E17">
        <v>45</v>
      </c>
      <c r="F17">
        <v>0</v>
      </c>
      <c r="G17">
        <v>0</v>
      </c>
      <c r="H17">
        <v>0</v>
      </c>
      <c r="I17">
        <v>46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 s="13">
        <f t="shared" si="0"/>
        <v>91</v>
      </c>
      <c r="T17" s="13">
        <f t="shared" si="1"/>
        <v>2</v>
      </c>
    </row>
    <row r="18" spans="1:20" x14ac:dyDescent="0.2">
      <c r="A18" s="13">
        <v>16</v>
      </c>
      <c r="B18" t="s">
        <v>485</v>
      </c>
      <c r="C18" t="s">
        <v>35</v>
      </c>
      <c r="D18" t="s">
        <v>34</v>
      </c>
      <c r="E18">
        <v>0</v>
      </c>
      <c r="F18">
        <v>0</v>
      </c>
      <c r="G18">
        <v>0</v>
      </c>
      <c r="H18">
        <v>0</v>
      </c>
      <c r="I18">
        <v>48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43</v>
      </c>
      <c r="Q18">
        <v>0</v>
      </c>
      <c r="R18">
        <v>0</v>
      </c>
      <c r="S18" s="13">
        <f t="shared" si="0"/>
        <v>91</v>
      </c>
      <c r="T18" s="13">
        <f t="shared" si="1"/>
        <v>2</v>
      </c>
    </row>
    <row r="19" spans="1:20" x14ac:dyDescent="0.2">
      <c r="A19" s="13">
        <v>17</v>
      </c>
      <c r="B19" t="s">
        <v>490</v>
      </c>
      <c r="C19" t="s">
        <v>32</v>
      </c>
      <c r="D19" t="s">
        <v>34</v>
      </c>
      <c r="E19">
        <v>0</v>
      </c>
      <c r="F19">
        <v>0</v>
      </c>
      <c r="G19">
        <v>0</v>
      </c>
      <c r="H19">
        <v>0</v>
      </c>
      <c r="I19">
        <v>43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48</v>
      </c>
      <c r="R19">
        <v>0</v>
      </c>
      <c r="S19" s="13">
        <f t="shared" si="0"/>
        <v>91</v>
      </c>
      <c r="T19" s="13">
        <f t="shared" si="1"/>
        <v>2</v>
      </c>
    </row>
    <row r="20" spans="1:20" x14ac:dyDescent="0.2">
      <c r="A20" s="13">
        <v>18</v>
      </c>
      <c r="B20" t="s">
        <v>309</v>
      </c>
      <c r="C20" t="s">
        <v>77</v>
      </c>
      <c r="D20" t="s">
        <v>34</v>
      </c>
      <c r="E20">
        <v>0</v>
      </c>
      <c r="F20">
        <v>0</v>
      </c>
      <c r="G20">
        <v>46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43</v>
      </c>
      <c r="O20">
        <v>0</v>
      </c>
      <c r="P20">
        <v>0</v>
      </c>
      <c r="Q20">
        <v>0</v>
      </c>
      <c r="R20">
        <v>0</v>
      </c>
      <c r="S20" s="13">
        <f t="shared" si="0"/>
        <v>89</v>
      </c>
      <c r="T20" s="13">
        <f t="shared" si="1"/>
        <v>2</v>
      </c>
    </row>
    <row r="21" spans="1:20" x14ac:dyDescent="0.2">
      <c r="A21" s="13">
        <v>19</v>
      </c>
      <c r="B21" t="s">
        <v>204</v>
      </c>
      <c r="C21" t="s">
        <v>205</v>
      </c>
      <c r="D21" t="s">
        <v>34</v>
      </c>
      <c r="E21">
        <v>39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49</v>
      </c>
      <c r="P21">
        <v>0</v>
      </c>
      <c r="Q21">
        <v>0</v>
      </c>
      <c r="R21">
        <v>0</v>
      </c>
      <c r="S21" s="13">
        <f t="shared" si="0"/>
        <v>88</v>
      </c>
      <c r="T21" s="13">
        <f t="shared" si="1"/>
        <v>2</v>
      </c>
    </row>
    <row r="22" spans="1:20" x14ac:dyDescent="0.2">
      <c r="A22" s="13">
        <v>20</v>
      </c>
      <c r="B22" t="s">
        <v>493</v>
      </c>
      <c r="C22" t="s">
        <v>32</v>
      </c>
      <c r="D22" t="s">
        <v>34</v>
      </c>
      <c r="E22">
        <v>0</v>
      </c>
      <c r="F22">
        <v>0</v>
      </c>
      <c r="G22">
        <v>0</v>
      </c>
      <c r="H22">
        <v>0</v>
      </c>
      <c r="I22">
        <v>41</v>
      </c>
      <c r="J22">
        <v>0</v>
      </c>
      <c r="K22">
        <v>0</v>
      </c>
      <c r="L22">
        <v>0</v>
      </c>
      <c r="M22">
        <v>45</v>
      </c>
      <c r="N22">
        <v>0</v>
      </c>
      <c r="O22">
        <v>0</v>
      </c>
      <c r="P22">
        <v>0</v>
      </c>
      <c r="Q22">
        <v>0</v>
      </c>
      <c r="R22">
        <v>0</v>
      </c>
      <c r="S22" s="13">
        <f t="shared" si="0"/>
        <v>86</v>
      </c>
      <c r="T22" s="13">
        <f t="shared" si="1"/>
        <v>2</v>
      </c>
    </row>
    <row r="23" spans="1:20" x14ac:dyDescent="0.2">
      <c r="A23" s="13">
        <v>21</v>
      </c>
      <c r="B23" t="s">
        <v>214</v>
      </c>
      <c r="C23" t="s">
        <v>77</v>
      </c>
      <c r="D23" t="s">
        <v>34</v>
      </c>
      <c r="E23">
        <v>36</v>
      </c>
      <c r="F23">
        <v>0</v>
      </c>
      <c r="G23">
        <v>45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 s="13">
        <f t="shared" si="0"/>
        <v>81</v>
      </c>
      <c r="T23" s="13">
        <f t="shared" si="1"/>
        <v>2</v>
      </c>
    </row>
    <row r="24" spans="1:20" x14ac:dyDescent="0.2">
      <c r="A24" s="13">
        <v>22</v>
      </c>
      <c r="B24" t="s">
        <v>306</v>
      </c>
      <c r="C24" t="s">
        <v>77</v>
      </c>
      <c r="D24" t="s">
        <v>34</v>
      </c>
      <c r="E24">
        <v>0</v>
      </c>
      <c r="F24">
        <v>0</v>
      </c>
      <c r="G24">
        <v>48</v>
      </c>
      <c r="H24">
        <v>0</v>
      </c>
      <c r="I24">
        <v>30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 s="13">
        <f t="shared" si="0"/>
        <v>78</v>
      </c>
      <c r="T24" s="13">
        <f t="shared" si="1"/>
        <v>2</v>
      </c>
    </row>
    <row r="25" spans="1:20" x14ac:dyDescent="0.2">
      <c r="A25" s="13">
        <v>23</v>
      </c>
      <c r="B25" t="s">
        <v>511</v>
      </c>
      <c r="C25" t="s">
        <v>38</v>
      </c>
      <c r="D25" t="s">
        <v>34</v>
      </c>
      <c r="E25">
        <v>0</v>
      </c>
      <c r="F25">
        <v>0</v>
      </c>
      <c r="G25">
        <v>0</v>
      </c>
      <c r="H25">
        <v>0</v>
      </c>
      <c r="I25">
        <v>28</v>
      </c>
      <c r="J25">
        <v>48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 s="13">
        <f t="shared" si="0"/>
        <v>76</v>
      </c>
      <c r="T25" s="13">
        <f t="shared" si="1"/>
        <v>2</v>
      </c>
    </row>
    <row r="26" spans="1:20" x14ac:dyDescent="0.2">
      <c r="A26" s="13">
        <v>24</v>
      </c>
      <c r="B26" t="s">
        <v>369</v>
      </c>
      <c r="C26" t="s">
        <v>35</v>
      </c>
      <c r="D26" t="s">
        <v>34</v>
      </c>
      <c r="E26">
        <v>0</v>
      </c>
      <c r="F26">
        <v>0</v>
      </c>
      <c r="G26">
        <v>0</v>
      </c>
      <c r="H26">
        <v>47</v>
      </c>
      <c r="I26">
        <v>27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 s="13">
        <f t="shared" si="0"/>
        <v>74</v>
      </c>
      <c r="T26" s="13">
        <f t="shared" si="1"/>
        <v>2</v>
      </c>
    </row>
    <row r="27" spans="1:20" x14ac:dyDescent="0.2">
      <c r="A27" s="13">
        <v>25</v>
      </c>
      <c r="B27" t="s">
        <v>512</v>
      </c>
      <c r="C27" t="s">
        <v>35</v>
      </c>
      <c r="D27" t="s">
        <v>34</v>
      </c>
      <c r="E27">
        <v>0</v>
      </c>
      <c r="F27">
        <v>0</v>
      </c>
      <c r="G27">
        <v>0</v>
      </c>
      <c r="H27">
        <v>0</v>
      </c>
      <c r="I27">
        <v>26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47</v>
      </c>
      <c r="Q27">
        <v>0</v>
      </c>
      <c r="R27">
        <v>0</v>
      </c>
      <c r="S27" s="13">
        <f t="shared" si="0"/>
        <v>73</v>
      </c>
      <c r="T27" s="13">
        <f t="shared" si="1"/>
        <v>2</v>
      </c>
    </row>
    <row r="28" spans="1:20" x14ac:dyDescent="0.2">
      <c r="A28" s="13">
        <v>26</v>
      </c>
      <c r="B28" t="s">
        <v>90</v>
      </c>
      <c r="C28" t="s">
        <v>30</v>
      </c>
      <c r="D28" t="s">
        <v>34</v>
      </c>
      <c r="E28">
        <v>35</v>
      </c>
      <c r="F28">
        <v>0</v>
      </c>
      <c r="G28">
        <v>0</v>
      </c>
      <c r="H28">
        <v>0</v>
      </c>
      <c r="I28">
        <v>20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 s="36">
        <f t="shared" si="0"/>
        <v>55</v>
      </c>
      <c r="T28" s="36">
        <f t="shared" si="1"/>
        <v>2</v>
      </c>
    </row>
    <row r="29" spans="1:20" x14ac:dyDescent="0.2">
      <c r="A29" s="13">
        <v>27</v>
      </c>
      <c r="B29" t="s">
        <v>564</v>
      </c>
      <c r="C29" t="s">
        <v>27</v>
      </c>
      <c r="D29" t="s">
        <v>34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50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 s="13">
        <f t="shared" si="0"/>
        <v>50</v>
      </c>
      <c r="T29" s="13">
        <f t="shared" si="1"/>
        <v>1</v>
      </c>
    </row>
    <row r="30" spans="1:20" x14ac:dyDescent="0.2">
      <c r="A30" s="13">
        <v>28</v>
      </c>
      <c r="B30" t="s">
        <v>660</v>
      </c>
      <c r="C30" t="s">
        <v>205</v>
      </c>
      <c r="D30" t="s">
        <v>34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50</v>
      </c>
      <c r="P30">
        <v>0</v>
      </c>
      <c r="Q30">
        <v>0</v>
      </c>
      <c r="R30">
        <v>0</v>
      </c>
      <c r="S30" s="13">
        <f t="shared" si="0"/>
        <v>50</v>
      </c>
      <c r="T30" s="13">
        <f t="shared" si="1"/>
        <v>1</v>
      </c>
    </row>
    <row r="31" spans="1:20" x14ac:dyDescent="0.2">
      <c r="A31" s="13">
        <v>29</v>
      </c>
      <c r="B31" t="s">
        <v>185</v>
      </c>
      <c r="C31" t="s">
        <v>30</v>
      </c>
      <c r="D31" t="s">
        <v>34</v>
      </c>
      <c r="E31">
        <v>49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 s="13">
        <f t="shared" si="0"/>
        <v>49</v>
      </c>
      <c r="T31" s="13">
        <v>6</v>
      </c>
    </row>
    <row r="32" spans="1:20" x14ac:dyDescent="0.2">
      <c r="A32" s="13">
        <v>30</v>
      </c>
      <c r="B32" t="s">
        <v>305</v>
      </c>
      <c r="C32" t="s">
        <v>35</v>
      </c>
      <c r="D32" t="s">
        <v>34</v>
      </c>
      <c r="E32">
        <v>0</v>
      </c>
      <c r="F32">
        <v>0</v>
      </c>
      <c r="G32">
        <v>49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 s="13">
        <f t="shared" si="0"/>
        <v>49</v>
      </c>
      <c r="T32" s="13">
        <f t="shared" ref="T32:T42" si="2">COUNTIF(E32:R32,"&gt;0")</f>
        <v>1</v>
      </c>
    </row>
    <row r="33" spans="1:20" x14ac:dyDescent="0.2">
      <c r="A33" s="13">
        <v>31</v>
      </c>
      <c r="B33" t="s">
        <v>363</v>
      </c>
      <c r="C33" t="s">
        <v>32</v>
      </c>
      <c r="D33" t="s">
        <v>34</v>
      </c>
      <c r="E33">
        <v>0</v>
      </c>
      <c r="F33">
        <v>0</v>
      </c>
      <c r="G33">
        <v>0</v>
      </c>
      <c r="H33">
        <v>49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 s="13">
        <f t="shared" si="0"/>
        <v>49</v>
      </c>
      <c r="T33" s="13">
        <f t="shared" si="2"/>
        <v>1</v>
      </c>
    </row>
    <row r="34" spans="1:20" x14ac:dyDescent="0.2">
      <c r="A34" s="13">
        <v>32</v>
      </c>
      <c r="B34" t="s">
        <v>483</v>
      </c>
      <c r="C34" t="s">
        <v>30</v>
      </c>
      <c r="D34" t="s">
        <v>34</v>
      </c>
      <c r="E34">
        <v>0</v>
      </c>
      <c r="F34">
        <v>0</v>
      </c>
      <c r="G34">
        <v>0</v>
      </c>
      <c r="H34">
        <v>0</v>
      </c>
      <c r="I34">
        <v>49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 s="13">
        <f t="shared" si="0"/>
        <v>49</v>
      </c>
      <c r="T34" s="13">
        <f t="shared" si="2"/>
        <v>1</v>
      </c>
    </row>
    <row r="35" spans="1:20" x14ac:dyDescent="0.2">
      <c r="A35" s="13">
        <v>33</v>
      </c>
      <c r="B35" t="s">
        <v>565</v>
      </c>
      <c r="C35" t="s">
        <v>32</v>
      </c>
      <c r="D35" t="s">
        <v>34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49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 s="13">
        <f t="shared" ref="S35:S66" si="3">SUM(E35:R35)</f>
        <v>49</v>
      </c>
      <c r="T35" s="13">
        <f t="shared" si="2"/>
        <v>1</v>
      </c>
    </row>
    <row r="36" spans="1:20" x14ac:dyDescent="0.2">
      <c r="A36" s="13">
        <v>34</v>
      </c>
      <c r="B36" t="s">
        <v>575</v>
      </c>
      <c r="C36" t="s">
        <v>30</v>
      </c>
      <c r="D36" t="s">
        <v>34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49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 s="13">
        <f t="shared" si="3"/>
        <v>49</v>
      </c>
      <c r="T36" s="13">
        <f t="shared" si="2"/>
        <v>1</v>
      </c>
    </row>
    <row r="37" spans="1:20" x14ac:dyDescent="0.2">
      <c r="A37" s="13">
        <v>35</v>
      </c>
      <c r="B37" t="s">
        <v>320</v>
      </c>
      <c r="C37" t="s">
        <v>30</v>
      </c>
      <c r="D37" t="s">
        <v>34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49</v>
      </c>
      <c r="N37">
        <v>0</v>
      </c>
      <c r="O37">
        <v>0</v>
      </c>
      <c r="P37">
        <v>0</v>
      </c>
      <c r="Q37">
        <v>0</v>
      </c>
      <c r="R37">
        <v>0</v>
      </c>
      <c r="S37" s="13">
        <f t="shared" si="3"/>
        <v>49</v>
      </c>
      <c r="T37" s="13">
        <f t="shared" si="2"/>
        <v>1</v>
      </c>
    </row>
    <row r="38" spans="1:20" x14ac:dyDescent="0.2">
      <c r="A38" s="13">
        <v>36</v>
      </c>
      <c r="B38" t="s">
        <v>674</v>
      </c>
      <c r="C38" t="s">
        <v>56</v>
      </c>
      <c r="D38" t="s">
        <v>34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49</v>
      </c>
      <c r="Q38">
        <v>0</v>
      </c>
      <c r="R38">
        <v>0</v>
      </c>
      <c r="S38" s="13">
        <f t="shared" si="3"/>
        <v>49</v>
      </c>
      <c r="T38" s="13">
        <f t="shared" si="2"/>
        <v>1</v>
      </c>
    </row>
    <row r="39" spans="1:20" x14ac:dyDescent="0.2">
      <c r="A39" s="13">
        <v>37</v>
      </c>
      <c r="B39" t="s">
        <v>741</v>
      </c>
      <c r="C39" t="s">
        <v>27</v>
      </c>
      <c r="D39" t="s">
        <v>34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49</v>
      </c>
      <c r="R39">
        <v>0</v>
      </c>
      <c r="S39" s="13">
        <f t="shared" si="3"/>
        <v>49</v>
      </c>
      <c r="T39" s="13">
        <f t="shared" si="2"/>
        <v>1</v>
      </c>
    </row>
    <row r="40" spans="1:20" x14ac:dyDescent="0.2">
      <c r="A40" s="13">
        <v>38</v>
      </c>
      <c r="B40" t="s">
        <v>260</v>
      </c>
      <c r="C40" t="s">
        <v>27</v>
      </c>
      <c r="D40" t="s">
        <v>34</v>
      </c>
      <c r="E40">
        <v>0</v>
      </c>
      <c r="F40">
        <v>48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 s="13">
        <f t="shared" si="3"/>
        <v>48</v>
      </c>
      <c r="T40" s="13">
        <f t="shared" si="2"/>
        <v>1</v>
      </c>
    </row>
    <row r="41" spans="1:20" x14ac:dyDescent="0.2">
      <c r="A41" s="13">
        <v>39</v>
      </c>
      <c r="B41" t="s">
        <v>368</v>
      </c>
      <c r="C41" t="s">
        <v>27</v>
      </c>
      <c r="D41" t="s">
        <v>34</v>
      </c>
      <c r="E41">
        <v>0</v>
      </c>
      <c r="F41">
        <v>0</v>
      </c>
      <c r="G41">
        <v>0</v>
      </c>
      <c r="H41">
        <v>48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 s="13">
        <f t="shared" si="3"/>
        <v>48</v>
      </c>
      <c r="T41" s="13">
        <f t="shared" si="2"/>
        <v>1</v>
      </c>
    </row>
    <row r="42" spans="1:20" x14ac:dyDescent="0.2">
      <c r="A42" s="13">
        <v>40</v>
      </c>
      <c r="B42" t="s">
        <v>585</v>
      </c>
      <c r="C42" t="s">
        <v>30</v>
      </c>
      <c r="D42" t="s">
        <v>34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48</v>
      </c>
      <c r="N42">
        <v>0</v>
      </c>
      <c r="O42">
        <v>0</v>
      </c>
      <c r="P42">
        <v>0</v>
      </c>
      <c r="Q42">
        <v>0</v>
      </c>
      <c r="R42">
        <v>0</v>
      </c>
      <c r="S42" s="13">
        <f t="shared" si="3"/>
        <v>48</v>
      </c>
      <c r="T42" s="13">
        <f t="shared" si="2"/>
        <v>1</v>
      </c>
    </row>
    <row r="43" spans="1:20" x14ac:dyDescent="0.2">
      <c r="A43" s="13">
        <v>41</v>
      </c>
      <c r="B43" t="s">
        <v>188</v>
      </c>
      <c r="C43" t="s">
        <v>30</v>
      </c>
      <c r="D43" t="s">
        <v>34</v>
      </c>
      <c r="E43">
        <v>47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 s="13">
        <f t="shared" si="3"/>
        <v>47</v>
      </c>
      <c r="T43" s="13">
        <v>5</v>
      </c>
    </row>
    <row r="44" spans="1:20" x14ac:dyDescent="0.2">
      <c r="A44" s="13">
        <v>42</v>
      </c>
      <c r="B44" t="s">
        <v>308</v>
      </c>
      <c r="C44" t="s">
        <v>77</v>
      </c>
      <c r="D44" t="s">
        <v>34</v>
      </c>
      <c r="E44">
        <v>0</v>
      </c>
      <c r="F44">
        <v>0</v>
      </c>
      <c r="G44">
        <v>47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 s="13">
        <f t="shared" si="3"/>
        <v>47</v>
      </c>
      <c r="T44" s="13">
        <f t="shared" ref="T44:T74" si="4">COUNTIF(E44:R44,"&gt;0")</f>
        <v>1</v>
      </c>
    </row>
    <row r="45" spans="1:20" x14ac:dyDescent="0.2">
      <c r="A45" s="13">
        <v>43</v>
      </c>
      <c r="B45" t="s">
        <v>189</v>
      </c>
      <c r="C45" t="s">
        <v>38</v>
      </c>
      <c r="D45" t="s">
        <v>34</v>
      </c>
      <c r="E45">
        <v>46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 s="13">
        <f t="shared" si="3"/>
        <v>46</v>
      </c>
      <c r="T45" s="13">
        <f t="shared" si="4"/>
        <v>1</v>
      </c>
    </row>
    <row r="46" spans="1:20" x14ac:dyDescent="0.2">
      <c r="A46" s="13">
        <v>44</v>
      </c>
      <c r="B46" t="s">
        <v>586</v>
      </c>
      <c r="C46" t="s">
        <v>25</v>
      </c>
      <c r="D46" t="s">
        <v>34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46</v>
      </c>
      <c r="N46">
        <v>0</v>
      </c>
      <c r="O46">
        <v>0</v>
      </c>
      <c r="P46">
        <v>0</v>
      </c>
      <c r="Q46">
        <v>0</v>
      </c>
      <c r="R46">
        <v>0</v>
      </c>
      <c r="S46" s="13">
        <f t="shared" si="3"/>
        <v>46</v>
      </c>
      <c r="T46" s="13">
        <f t="shared" si="4"/>
        <v>1</v>
      </c>
    </row>
    <row r="47" spans="1:20" x14ac:dyDescent="0.2">
      <c r="A47" s="13">
        <v>45</v>
      </c>
      <c r="B47" t="s">
        <v>654</v>
      </c>
      <c r="C47" t="s">
        <v>35</v>
      </c>
      <c r="D47" t="s">
        <v>34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46</v>
      </c>
      <c r="O47">
        <v>0</v>
      </c>
      <c r="P47">
        <v>0</v>
      </c>
      <c r="Q47">
        <v>0</v>
      </c>
      <c r="R47">
        <v>0</v>
      </c>
      <c r="S47" s="13">
        <f t="shared" si="3"/>
        <v>46</v>
      </c>
      <c r="T47" s="13">
        <f t="shared" si="4"/>
        <v>1</v>
      </c>
    </row>
    <row r="48" spans="1:20" x14ac:dyDescent="0.2">
      <c r="A48" s="13">
        <v>46</v>
      </c>
      <c r="B48" t="s">
        <v>677</v>
      </c>
      <c r="C48" t="s">
        <v>27</v>
      </c>
      <c r="D48" t="s">
        <v>34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46</v>
      </c>
      <c r="Q48">
        <v>0</v>
      </c>
      <c r="R48">
        <v>0</v>
      </c>
      <c r="S48" s="13">
        <f t="shared" si="3"/>
        <v>46</v>
      </c>
      <c r="T48" s="13">
        <f t="shared" si="4"/>
        <v>1</v>
      </c>
    </row>
    <row r="49" spans="1:20" x14ac:dyDescent="0.2">
      <c r="A49" s="13">
        <v>47</v>
      </c>
      <c r="B49" t="s">
        <v>743</v>
      </c>
      <c r="C49" t="s">
        <v>27</v>
      </c>
      <c r="D49" t="s">
        <v>34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46</v>
      </c>
      <c r="R49">
        <v>0</v>
      </c>
      <c r="S49" s="13">
        <f t="shared" si="3"/>
        <v>46</v>
      </c>
      <c r="T49" s="13">
        <f t="shared" si="4"/>
        <v>1</v>
      </c>
    </row>
    <row r="50" spans="1:20" x14ac:dyDescent="0.2">
      <c r="A50" s="13">
        <v>48</v>
      </c>
      <c r="B50" t="s">
        <v>314</v>
      </c>
      <c r="C50" t="s">
        <v>56</v>
      </c>
      <c r="D50" t="s">
        <v>34</v>
      </c>
      <c r="E50">
        <v>0</v>
      </c>
      <c r="F50">
        <v>0</v>
      </c>
      <c r="G50">
        <v>44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 s="13">
        <f t="shared" si="3"/>
        <v>44</v>
      </c>
      <c r="T50" s="13">
        <f t="shared" si="4"/>
        <v>1</v>
      </c>
    </row>
    <row r="51" spans="1:20" x14ac:dyDescent="0.2">
      <c r="A51" s="13">
        <v>49</v>
      </c>
      <c r="B51" t="s">
        <v>386</v>
      </c>
      <c r="C51" t="s">
        <v>50</v>
      </c>
      <c r="D51" t="s">
        <v>34</v>
      </c>
      <c r="E51">
        <v>0</v>
      </c>
      <c r="F51">
        <v>0</v>
      </c>
      <c r="G51">
        <v>0</v>
      </c>
      <c r="H51">
        <v>44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 s="13">
        <f t="shared" si="3"/>
        <v>44</v>
      </c>
      <c r="T51" s="13">
        <f t="shared" si="4"/>
        <v>1</v>
      </c>
    </row>
    <row r="52" spans="1:20" x14ac:dyDescent="0.2">
      <c r="A52" s="13">
        <v>50</v>
      </c>
      <c r="B52" t="s">
        <v>587</v>
      </c>
      <c r="C52" t="s">
        <v>30</v>
      </c>
      <c r="D52" t="s">
        <v>34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44</v>
      </c>
      <c r="N52">
        <v>0</v>
      </c>
      <c r="O52">
        <v>0</v>
      </c>
      <c r="P52">
        <v>0</v>
      </c>
      <c r="Q52">
        <v>0</v>
      </c>
      <c r="R52">
        <v>0</v>
      </c>
      <c r="S52" s="13">
        <f t="shared" si="3"/>
        <v>44</v>
      </c>
      <c r="T52" s="13">
        <f t="shared" si="4"/>
        <v>1</v>
      </c>
    </row>
    <row r="53" spans="1:20" x14ac:dyDescent="0.2">
      <c r="A53" s="13">
        <v>51</v>
      </c>
      <c r="B53" t="s">
        <v>82</v>
      </c>
      <c r="C53" t="s">
        <v>56</v>
      </c>
      <c r="D53" t="s">
        <v>34</v>
      </c>
      <c r="E53">
        <v>43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 s="13">
        <f t="shared" si="3"/>
        <v>43</v>
      </c>
      <c r="T53" s="13">
        <f t="shared" si="4"/>
        <v>1</v>
      </c>
    </row>
    <row r="54" spans="1:20" x14ac:dyDescent="0.2">
      <c r="A54" s="13">
        <v>52</v>
      </c>
      <c r="B54" t="s">
        <v>399</v>
      </c>
      <c r="C54" t="s">
        <v>32</v>
      </c>
      <c r="D54" t="s">
        <v>34</v>
      </c>
      <c r="E54">
        <v>0</v>
      </c>
      <c r="F54">
        <v>0</v>
      </c>
      <c r="G54">
        <v>0</v>
      </c>
      <c r="H54">
        <v>43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 s="13">
        <f t="shared" si="3"/>
        <v>43</v>
      </c>
      <c r="T54" s="13">
        <f t="shared" si="4"/>
        <v>1</v>
      </c>
    </row>
    <row r="55" spans="1:20" x14ac:dyDescent="0.2">
      <c r="A55" s="13">
        <v>53</v>
      </c>
      <c r="B55" t="s">
        <v>71</v>
      </c>
      <c r="C55" t="s">
        <v>30</v>
      </c>
      <c r="D55" t="s">
        <v>34</v>
      </c>
      <c r="E55">
        <v>42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 s="13">
        <f t="shared" si="3"/>
        <v>42</v>
      </c>
      <c r="T55" s="13">
        <f t="shared" si="4"/>
        <v>1</v>
      </c>
    </row>
    <row r="56" spans="1:20" x14ac:dyDescent="0.2">
      <c r="A56" s="13">
        <v>54</v>
      </c>
      <c r="B56" t="s">
        <v>400</v>
      </c>
      <c r="C56" t="s">
        <v>32</v>
      </c>
      <c r="D56" t="s">
        <v>34</v>
      </c>
      <c r="E56">
        <v>0</v>
      </c>
      <c r="F56">
        <v>0</v>
      </c>
      <c r="G56">
        <v>0</v>
      </c>
      <c r="H56">
        <v>42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 s="13">
        <f t="shared" si="3"/>
        <v>42</v>
      </c>
      <c r="T56" s="13">
        <f t="shared" si="4"/>
        <v>1</v>
      </c>
    </row>
    <row r="57" spans="1:20" x14ac:dyDescent="0.2">
      <c r="A57" s="13">
        <v>55</v>
      </c>
      <c r="B57" t="s">
        <v>588</v>
      </c>
      <c r="C57" t="s">
        <v>30</v>
      </c>
      <c r="D57" t="s">
        <v>34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42</v>
      </c>
      <c r="N57">
        <v>0</v>
      </c>
      <c r="O57">
        <v>0</v>
      </c>
      <c r="P57">
        <v>0</v>
      </c>
      <c r="Q57">
        <v>0</v>
      </c>
      <c r="R57">
        <v>0</v>
      </c>
      <c r="S57" s="13">
        <f t="shared" si="3"/>
        <v>42</v>
      </c>
      <c r="T57" s="13">
        <f t="shared" si="4"/>
        <v>1</v>
      </c>
    </row>
    <row r="58" spans="1:20" x14ac:dyDescent="0.2">
      <c r="A58" s="13">
        <v>56</v>
      </c>
      <c r="B58" t="s">
        <v>658</v>
      </c>
      <c r="C58" t="s">
        <v>77</v>
      </c>
      <c r="D58" t="s">
        <v>34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42</v>
      </c>
      <c r="O58">
        <v>0</v>
      </c>
      <c r="P58">
        <v>0</v>
      </c>
      <c r="Q58">
        <v>0</v>
      </c>
      <c r="R58">
        <v>0</v>
      </c>
      <c r="S58" s="13">
        <f t="shared" si="3"/>
        <v>42</v>
      </c>
      <c r="T58" s="13">
        <f t="shared" si="4"/>
        <v>1</v>
      </c>
    </row>
    <row r="59" spans="1:20" x14ac:dyDescent="0.2">
      <c r="A59" s="13">
        <v>57</v>
      </c>
      <c r="B59" t="s">
        <v>200</v>
      </c>
      <c r="C59" t="s">
        <v>30</v>
      </c>
      <c r="D59" t="s">
        <v>34</v>
      </c>
      <c r="E59">
        <v>41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 s="13">
        <f t="shared" si="3"/>
        <v>41</v>
      </c>
      <c r="T59" s="13">
        <f t="shared" si="4"/>
        <v>1</v>
      </c>
    </row>
    <row r="60" spans="1:20" x14ac:dyDescent="0.2">
      <c r="A60" s="13">
        <v>58</v>
      </c>
      <c r="B60" t="s">
        <v>401</v>
      </c>
      <c r="C60" t="s">
        <v>50</v>
      </c>
      <c r="D60" t="s">
        <v>34</v>
      </c>
      <c r="E60">
        <v>0</v>
      </c>
      <c r="F60">
        <v>0</v>
      </c>
      <c r="G60">
        <v>0</v>
      </c>
      <c r="H60">
        <v>41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 s="13">
        <f t="shared" si="3"/>
        <v>41</v>
      </c>
      <c r="T60" s="13">
        <f t="shared" si="4"/>
        <v>1</v>
      </c>
    </row>
    <row r="61" spans="1:20" x14ac:dyDescent="0.2">
      <c r="A61" s="13">
        <v>59</v>
      </c>
      <c r="B61" t="s">
        <v>494</v>
      </c>
      <c r="C61" t="s">
        <v>35</v>
      </c>
      <c r="D61" t="s">
        <v>34</v>
      </c>
      <c r="E61">
        <v>0</v>
      </c>
      <c r="F61">
        <v>0</v>
      </c>
      <c r="G61">
        <v>0</v>
      </c>
      <c r="H61">
        <v>0</v>
      </c>
      <c r="I61">
        <v>40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 s="13">
        <f t="shared" si="3"/>
        <v>40</v>
      </c>
      <c r="T61" s="13">
        <f t="shared" si="4"/>
        <v>1</v>
      </c>
    </row>
    <row r="62" spans="1:20" x14ac:dyDescent="0.2">
      <c r="A62" s="13">
        <v>60</v>
      </c>
      <c r="B62" t="s">
        <v>496</v>
      </c>
      <c r="C62" t="s">
        <v>30</v>
      </c>
      <c r="D62" t="s">
        <v>34</v>
      </c>
      <c r="E62">
        <v>0</v>
      </c>
      <c r="F62">
        <v>0</v>
      </c>
      <c r="G62">
        <v>0</v>
      </c>
      <c r="H62">
        <v>0</v>
      </c>
      <c r="I62">
        <v>39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 s="13">
        <f t="shared" si="3"/>
        <v>39</v>
      </c>
      <c r="T62" s="13">
        <f t="shared" si="4"/>
        <v>1</v>
      </c>
    </row>
    <row r="63" spans="1:20" x14ac:dyDescent="0.2">
      <c r="A63" s="13">
        <v>61</v>
      </c>
      <c r="B63" t="s">
        <v>497</v>
      </c>
      <c r="C63" t="s">
        <v>77</v>
      </c>
      <c r="D63" t="s">
        <v>34</v>
      </c>
      <c r="E63">
        <v>0</v>
      </c>
      <c r="F63">
        <v>0</v>
      </c>
      <c r="G63">
        <v>0</v>
      </c>
      <c r="H63">
        <v>0</v>
      </c>
      <c r="I63">
        <v>38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 s="13">
        <f t="shared" si="3"/>
        <v>38</v>
      </c>
      <c r="T63" s="13">
        <f t="shared" si="4"/>
        <v>1</v>
      </c>
    </row>
    <row r="64" spans="1:20" x14ac:dyDescent="0.2">
      <c r="A64" s="13">
        <v>62</v>
      </c>
      <c r="B64" t="s">
        <v>500</v>
      </c>
      <c r="C64" t="s">
        <v>32</v>
      </c>
      <c r="D64" t="s">
        <v>34</v>
      </c>
      <c r="E64">
        <v>0</v>
      </c>
      <c r="F64">
        <v>0</v>
      </c>
      <c r="G64">
        <v>0</v>
      </c>
      <c r="H64">
        <v>0</v>
      </c>
      <c r="I64">
        <v>37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 s="13">
        <f t="shared" si="3"/>
        <v>37</v>
      </c>
      <c r="T64" s="13">
        <f t="shared" si="4"/>
        <v>1</v>
      </c>
    </row>
    <row r="65" spans="1:20" x14ac:dyDescent="0.2">
      <c r="A65" s="13">
        <v>63</v>
      </c>
      <c r="B65" t="s">
        <v>219</v>
      </c>
      <c r="C65" t="s">
        <v>77</v>
      </c>
      <c r="D65" t="s">
        <v>34</v>
      </c>
      <c r="E65">
        <v>34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 s="13">
        <f t="shared" si="3"/>
        <v>34</v>
      </c>
      <c r="T65" s="13">
        <f t="shared" si="4"/>
        <v>1</v>
      </c>
    </row>
    <row r="66" spans="1:20" x14ac:dyDescent="0.2">
      <c r="A66" s="13">
        <v>64</v>
      </c>
      <c r="B66" t="s">
        <v>502</v>
      </c>
      <c r="C66" t="s">
        <v>30</v>
      </c>
      <c r="D66" t="s">
        <v>34</v>
      </c>
      <c r="E66">
        <v>0</v>
      </c>
      <c r="F66">
        <v>0</v>
      </c>
      <c r="G66">
        <v>0</v>
      </c>
      <c r="H66">
        <v>0</v>
      </c>
      <c r="I66">
        <v>34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 s="13">
        <f t="shared" si="3"/>
        <v>34</v>
      </c>
      <c r="T66" s="13">
        <f t="shared" si="4"/>
        <v>1</v>
      </c>
    </row>
    <row r="67" spans="1:20" x14ac:dyDescent="0.2">
      <c r="A67" s="13">
        <v>65</v>
      </c>
      <c r="B67" t="s">
        <v>221</v>
      </c>
      <c r="C67" t="s">
        <v>30</v>
      </c>
      <c r="D67" t="s">
        <v>34</v>
      </c>
      <c r="E67">
        <v>33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 s="13">
        <f t="shared" ref="S67:S74" si="5">SUM(E67:R67)</f>
        <v>33</v>
      </c>
      <c r="T67" s="13">
        <f t="shared" si="4"/>
        <v>1</v>
      </c>
    </row>
    <row r="68" spans="1:20" x14ac:dyDescent="0.2">
      <c r="A68" s="13">
        <v>66</v>
      </c>
      <c r="B68" t="s">
        <v>505</v>
      </c>
      <c r="C68" t="s">
        <v>35</v>
      </c>
      <c r="D68" t="s">
        <v>34</v>
      </c>
      <c r="E68">
        <v>0</v>
      </c>
      <c r="F68">
        <v>0</v>
      </c>
      <c r="G68">
        <v>0</v>
      </c>
      <c r="H68">
        <v>0</v>
      </c>
      <c r="I68">
        <v>33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 s="13">
        <f t="shared" si="5"/>
        <v>33</v>
      </c>
      <c r="T68" s="13">
        <f t="shared" si="4"/>
        <v>1</v>
      </c>
    </row>
    <row r="69" spans="1:20" x14ac:dyDescent="0.2">
      <c r="A69" s="13">
        <v>67</v>
      </c>
      <c r="B69" t="s">
        <v>231</v>
      </c>
      <c r="C69" t="s">
        <v>77</v>
      </c>
      <c r="D69" t="s">
        <v>34</v>
      </c>
      <c r="E69">
        <v>32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 s="13">
        <f t="shared" si="5"/>
        <v>32</v>
      </c>
      <c r="T69" s="13">
        <f t="shared" si="4"/>
        <v>1</v>
      </c>
    </row>
    <row r="70" spans="1:20" x14ac:dyDescent="0.2">
      <c r="A70" s="13">
        <v>68</v>
      </c>
      <c r="B70" t="s">
        <v>508</v>
      </c>
      <c r="C70" t="s">
        <v>27</v>
      </c>
      <c r="D70" t="s">
        <v>34</v>
      </c>
      <c r="E70">
        <v>0</v>
      </c>
      <c r="F70">
        <v>0</v>
      </c>
      <c r="G70">
        <v>0</v>
      </c>
      <c r="H70">
        <v>0</v>
      </c>
      <c r="I70">
        <v>31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 s="13">
        <f t="shared" si="5"/>
        <v>31</v>
      </c>
      <c r="T70" s="13">
        <f t="shared" si="4"/>
        <v>1</v>
      </c>
    </row>
    <row r="71" spans="1:20" x14ac:dyDescent="0.2">
      <c r="A71" s="13">
        <v>69</v>
      </c>
      <c r="B71" t="s">
        <v>510</v>
      </c>
      <c r="C71" t="s">
        <v>38</v>
      </c>
      <c r="D71" t="s">
        <v>34</v>
      </c>
      <c r="E71">
        <v>0</v>
      </c>
      <c r="F71">
        <v>0</v>
      </c>
      <c r="G71">
        <v>0</v>
      </c>
      <c r="H71">
        <v>0</v>
      </c>
      <c r="I71">
        <v>29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 s="13">
        <f t="shared" si="5"/>
        <v>29</v>
      </c>
      <c r="T71" s="13">
        <f t="shared" si="4"/>
        <v>1</v>
      </c>
    </row>
    <row r="72" spans="1:20" x14ac:dyDescent="0.2">
      <c r="A72" s="13">
        <v>70</v>
      </c>
      <c r="B72" t="s">
        <v>519</v>
      </c>
      <c r="C72" t="s">
        <v>38</v>
      </c>
      <c r="D72" t="s">
        <v>34</v>
      </c>
      <c r="E72">
        <v>0</v>
      </c>
      <c r="F72">
        <v>0</v>
      </c>
      <c r="G72">
        <v>0</v>
      </c>
      <c r="H72">
        <v>0</v>
      </c>
      <c r="I72">
        <v>24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 s="13">
        <f t="shared" si="5"/>
        <v>24</v>
      </c>
      <c r="T72" s="13">
        <f t="shared" si="4"/>
        <v>1</v>
      </c>
    </row>
    <row r="73" spans="1:20" x14ac:dyDescent="0.2">
      <c r="A73" s="13">
        <v>71</v>
      </c>
      <c r="B73" t="s">
        <v>521</v>
      </c>
      <c r="C73" t="s">
        <v>27</v>
      </c>
      <c r="D73" t="s">
        <v>34</v>
      </c>
      <c r="E73">
        <v>0</v>
      </c>
      <c r="F73">
        <v>0</v>
      </c>
      <c r="G73">
        <v>0</v>
      </c>
      <c r="H73">
        <v>0</v>
      </c>
      <c r="I73">
        <v>23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 s="13">
        <f t="shared" si="5"/>
        <v>23</v>
      </c>
      <c r="T73" s="13">
        <f t="shared" si="4"/>
        <v>1</v>
      </c>
    </row>
    <row r="74" spans="1:20" x14ac:dyDescent="0.2">
      <c r="A74" s="13">
        <v>72</v>
      </c>
      <c r="B74" t="s">
        <v>522</v>
      </c>
      <c r="C74" t="s">
        <v>30</v>
      </c>
      <c r="D74" t="s">
        <v>34</v>
      </c>
      <c r="E74">
        <v>0</v>
      </c>
      <c r="F74">
        <v>0</v>
      </c>
      <c r="G74">
        <v>0</v>
      </c>
      <c r="H74">
        <v>0</v>
      </c>
      <c r="I74">
        <v>22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 s="13">
        <f t="shared" si="5"/>
        <v>22</v>
      </c>
      <c r="T74" s="13">
        <f t="shared" si="4"/>
        <v>1</v>
      </c>
    </row>
  </sheetData>
  <sortState xmlns:xlrd2="http://schemas.microsoft.com/office/spreadsheetml/2017/richdata2" ref="A3:T74">
    <sortCondition descending="1" ref="S3:S74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T61"/>
  <sheetViews>
    <sheetView zoomScaleNormal="100" workbookViewId="0">
      <selection activeCell="B27" sqref="B27"/>
    </sheetView>
  </sheetViews>
  <sheetFormatPr baseColWidth="10" defaultRowHeight="16" x14ac:dyDescent="0.2"/>
  <cols>
    <col min="1" max="1" width="11.83203125" style="13" customWidth="1"/>
    <col min="2" max="2" width="20.6640625" customWidth="1"/>
    <col min="3" max="3" width="22.1640625" customWidth="1"/>
    <col min="4" max="16" width="9.5" customWidth="1"/>
  </cols>
  <sheetData>
    <row r="1" spans="1:20" ht="31" x14ac:dyDescent="0.2">
      <c r="A1" s="32"/>
      <c r="B1" s="33" t="s">
        <v>0</v>
      </c>
      <c r="C1" s="33" t="s">
        <v>235</v>
      </c>
      <c r="D1" s="33" t="s">
        <v>1</v>
      </c>
      <c r="E1" s="34" t="s">
        <v>2</v>
      </c>
      <c r="F1" s="34" t="s">
        <v>3</v>
      </c>
      <c r="G1" s="34" t="s">
        <v>3</v>
      </c>
      <c r="H1" s="34" t="s">
        <v>3</v>
      </c>
      <c r="I1" s="34" t="s">
        <v>3</v>
      </c>
      <c r="J1" s="34" t="s">
        <v>3</v>
      </c>
      <c r="K1" s="34" t="s">
        <v>3</v>
      </c>
      <c r="L1" s="34" t="s">
        <v>3</v>
      </c>
      <c r="M1" s="34" t="s">
        <v>3</v>
      </c>
      <c r="N1" s="34" t="s">
        <v>3</v>
      </c>
      <c r="O1" s="34" t="s">
        <v>3</v>
      </c>
      <c r="P1" s="34" t="s">
        <v>3</v>
      </c>
      <c r="Q1" s="34"/>
      <c r="R1" s="34"/>
      <c r="S1" s="36"/>
      <c r="T1" s="36"/>
    </row>
    <row r="2" spans="1:20" ht="31" x14ac:dyDescent="0.2">
      <c r="A2" s="36" t="s">
        <v>4</v>
      </c>
      <c r="B2" s="35" t="s">
        <v>40</v>
      </c>
      <c r="C2" s="35" t="s">
        <v>41</v>
      </c>
      <c r="D2" s="35" t="s">
        <v>5</v>
      </c>
      <c r="E2" t="s">
        <v>43</v>
      </c>
      <c r="F2" t="s">
        <v>74</v>
      </c>
      <c r="G2" t="s">
        <v>44</v>
      </c>
      <c r="H2" t="s">
        <v>45</v>
      </c>
      <c r="I2" t="s">
        <v>39</v>
      </c>
      <c r="J2" t="s">
        <v>119</v>
      </c>
      <c r="K2" t="s">
        <v>120</v>
      </c>
      <c r="L2" t="s">
        <v>121</v>
      </c>
      <c r="M2" t="s">
        <v>75</v>
      </c>
      <c r="N2" t="s">
        <v>122</v>
      </c>
      <c r="O2" t="s">
        <v>62</v>
      </c>
      <c r="P2" t="s">
        <v>76</v>
      </c>
      <c r="Q2" t="s">
        <v>123</v>
      </c>
      <c r="R2" t="s">
        <v>124</v>
      </c>
      <c r="S2" s="34" t="s">
        <v>23</v>
      </c>
      <c r="T2" s="34" t="s">
        <v>24</v>
      </c>
    </row>
    <row r="3" spans="1:20" x14ac:dyDescent="0.2">
      <c r="A3" s="13">
        <v>1</v>
      </c>
      <c r="B3" t="s">
        <v>79</v>
      </c>
      <c r="C3" t="s">
        <v>77</v>
      </c>
      <c r="D3" t="s">
        <v>184</v>
      </c>
      <c r="E3">
        <v>47</v>
      </c>
      <c r="F3">
        <v>50</v>
      </c>
      <c r="G3">
        <v>0</v>
      </c>
      <c r="H3">
        <v>50</v>
      </c>
      <c r="I3">
        <v>46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 s="13">
        <f t="shared" ref="S3:S34" si="0">SUM(E3:R3)</f>
        <v>193</v>
      </c>
      <c r="T3" s="13">
        <f t="shared" ref="T3:T34" si="1">COUNTIF(E3:R3,"&gt;0")</f>
        <v>4</v>
      </c>
    </row>
    <row r="4" spans="1:20" x14ac:dyDescent="0.2">
      <c r="A4" s="13">
        <v>2</v>
      </c>
      <c r="B4" t="s">
        <v>264</v>
      </c>
      <c r="C4" t="s">
        <v>30</v>
      </c>
      <c r="D4" t="s">
        <v>184</v>
      </c>
      <c r="E4">
        <v>0</v>
      </c>
      <c r="F4">
        <v>46</v>
      </c>
      <c r="G4">
        <v>0</v>
      </c>
      <c r="H4">
        <v>49</v>
      </c>
      <c r="I4">
        <v>40</v>
      </c>
      <c r="J4">
        <v>48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 s="13">
        <f t="shared" si="0"/>
        <v>183</v>
      </c>
      <c r="T4" s="13">
        <f t="shared" si="1"/>
        <v>4</v>
      </c>
    </row>
    <row r="5" spans="1:20" x14ac:dyDescent="0.2">
      <c r="A5" s="13">
        <v>3</v>
      </c>
      <c r="B5" t="s">
        <v>89</v>
      </c>
      <c r="C5" t="s">
        <v>30</v>
      </c>
      <c r="D5" t="s">
        <v>184</v>
      </c>
      <c r="E5">
        <v>43</v>
      </c>
      <c r="F5">
        <v>0</v>
      </c>
      <c r="G5">
        <v>49</v>
      </c>
      <c r="H5">
        <v>48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 s="13">
        <f t="shared" si="0"/>
        <v>140</v>
      </c>
      <c r="T5" s="13">
        <f t="shared" si="1"/>
        <v>3</v>
      </c>
    </row>
    <row r="6" spans="1:20" x14ac:dyDescent="0.2">
      <c r="A6" s="13">
        <v>4</v>
      </c>
      <c r="B6" t="s">
        <v>509</v>
      </c>
      <c r="C6" t="s">
        <v>38</v>
      </c>
      <c r="D6" t="s">
        <v>184</v>
      </c>
      <c r="E6">
        <v>0</v>
      </c>
      <c r="F6">
        <v>0</v>
      </c>
      <c r="G6">
        <v>0</v>
      </c>
      <c r="H6">
        <v>0</v>
      </c>
      <c r="I6">
        <v>41</v>
      </c>
      <c r="J6">
        <v>46</v>
      </c>
      <c r="K6">
        <v>0</v>
      </c>
      <c r="L6">
        <v>0</v>
      </c>
      <c r="M6">
        <v>0</v>
      </c>
      <c r="N6">
        <v>0</v>
      </c>
      <c r="O6">
        <v>50</v>
      </c>
      <c r="P6">
        <v>0</v>
      </c>
      <c r="Q6">
        <v>0</v>
      </c>
      <c r="R6">
        <v>0</v>
      </c>
      <c r="S6" s="13">
        <f t="shared" si="0"/>
        <v>137</v>
      </c>
      <c r="T6" s="13">
        <f t="shared" si="1"/>
        <v>3</v>
      </c>
    </row>
    <row r="7" spans="1:20" x14ac:dyDescent="0.2">
      <c r="A7" s="13">
        <v>5</v>
      </c>
      <c r="B7" t="s">
        <v>556</v>
      </c>
      <c r="C7" t="s">
        <v>38</v>
      </c>
      <c r="D7" t="s">
        <v>184</v>
      </c>
      <c r="E7">
        <v>0</v>
      </c>
      <c r="F7">
        <v>0</v>
      </c>
      <c r="G7">
        <v>0</v>
      </c>
      <c r="H7">
        <v>0</v>
      </c>
      <c r="I7">
        <v>0</v>
      </c>
      <c r="J7">
        <v>49</v>
      </c>
      <c r="K7">
        <v>0</v>
      </c>
      <c r="L7">
        <v>0</v>
      </c>
      <c r="M7">
        <v>50</v>
      </c>
      <c r="N7">
        <v>0</v>
      </c>
      <c r="O7">
        <v>0</v>
      </c>
      <c r="P7">
        <v>0</v>
      </c>
      <c r="Q7">
        <v>0</v>
      </c>
      <c r="R7">
        <v>0</v>
      </c>
      <c r="S7" s="13">
        <f t="shared" si="0"/>
        <v>99</v>
      </c>
      <c r="T7" s="13">
        <f t="shared" si="1"/>
        <v>2</v>
      </c>
    </row>
    <row r="8" spans="1:20" x14ac:dyDescent="0.2">
      <c r="A8" s="13">
        <v>6</v>
      </c>
      <c r="B8" t="s">
        <v>261</v>
      </c>
      <c r="C8" t="s">
        <v>77</v>
      </c>
      <c r="D8" t="s">
        <v>184</v>
      </c>
      <c r="E8">
        <v>0</v>
      </c>
      <c r="F8">
        <v>48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50</v>
      </c>
      <c r="O8">
        <v>0</v>
      </c>
      <c r="P8">
        <v>0</v>
      </c>
      <c r="Q8">
        <v>0</v>
      </c>
      <c r="R8">
        <v>0</v>
      </c>
      <c r="S8" s="13">
        <f t="shared" si="0"/>
        <v>98</v>
      </c>
      <c r="T8" s="13">
        <f t="shared" si="1"/>
        <v>2</v>
      </c>
    </row>
    <row r="9" spans="1:20" x14ac:dyDescent="0.2">
      <c r="A9" s="13">
        <v>7</v>
      </c>
      <c r="B9" t="s">
        <v>303</v>
      </c>
      <c r="C9" t="s">
        <v>32</v>
      </c>
      <c r="D9" t="s">
        <v>184</v>
      </c>
      <c r="E9">
        <v>0</v>
      </c>
      <c r="F9">
        <v>0</v>
      </c>
      <c r="G9">
        <v>50</v>
      </c>
      <c r="H9">
        <v>0</v>
      </c>
      <c r="I9">
        <v>48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 s="13">
        <f t="shared" si="0"/>
        <v>98</v>
      </c>
      <c r="T9" s="13">
        <f t="shared" si="1"/>
        <v>2</v>
      </c>
    </row>
    <row r="10" spans="1:20" x14ac:dyDescent="0.2">
      <c r="A10" s="13">
        <v>8</v>
      </c>
      <c r="B10" t="s">
        <v>187</v>
      </c>
      <c r="C10" t="s">
        <v>35</v>
      </c>
      <c r="D10" t="s">
        <v>184</v>
      </c>
      <c r="E10">
        <v>48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49</v>
      </c>
      <c r="N10">
        <v>0</v>
      </c>
      <c r="O10">
        <v>0</v>
      </c>
      <c r="P10">
        <v>0</v>
      </c>
      <c r="Q10">
        <v>0</v>
      </c>
      <c r="R10">
        <v>0</v>
      </c>
      <c r="S10" s="13">
        <f t="shared" si="0"/>
        <v>97</v>
      </c>
      <c r="T10" s="13">
        <f t="shared" si="1"/>
        <v>2</v>
      </c>
    </row>
    <row r="11" spans="1:20" x14ac:dyDescent="0.2">
      <c r="A11" s="13">
        <v>9</v>
      </c>
      <c r="B11" t="s">
        <v>78</v>
      </c>
      <c r="C11" t="s">
        <v>77</v>
      </c>
      <c r="D11" t="s">
        <v>184</v>
      </c>
      <c r="E11">
        <v>49</v>
      </c>
      <c r="F11">
        <v>0</v>
      </c>
      <c r="G11">
        <v>0</v>
      </c>
      <c r="H11">
        <v>0</v>
      </c>
      <c r="I11">
        <v>47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 s="13">
        <f t="shared" si="0"/>
        <v>96</v>
      </c>
      <c r="T11" s="13">
        <f t="shared" si="1"/>
        <v>2</v>
      </c>
    </row>
    <row r="12" spans="1:20" x14ac:dyDescent="0.2">
      <c r="A12" s="13">
        <v>10</v>
      </c>
      <c r="B12" t="s">
        <v>258</v>
      </c>
      <c r="C12" t="s">
        <v>30</v>
      </c>
      <c r="D12" t="s">
        <v>184</v>
      </c>
      <c r="E12">
        <v>0</v>
      </c>
      <c r="F12">
        <v>49</v>
      </c>
      <c r="G12">
        <v>0</v>
      </c>
      <c r="H12">
        <v>0</v>
      </c>
      <c r="I12">
        <v>44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 s="13">
        <f t="shared" si="0"/>
        <v>93</v>
      </c>
      <c r="T12" s="13">
        <f t="shared" si="1"/>
        <v>2</v>
      </c>
    </row>
    <row r="13" spans="1:20" x14ac:dyDescent="0.2">
      <c r="A13" s="13">
        <v>11</v>
      </c>
      <c r="B13" t="s">
        <v>61</v>
      </c>
      <c r="C13" t="s">
        <v>27</v>
      </c>
      <c r="D13" t="s">
        <v>184</v>
      </c>
      <c r="E13">
        <v>45</v>
      </c>
      <c r="F13">
        <v>0</v>
      </c>
      <c r="G13">
        <v>0</v>
      </c>
      <c r="H13">
        <v>46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 s="13">
        <f t="shared" si="0"/>
        <v>91</v>
      </c>
      <c r="T13" s="13">
        <f t="shared" si="1"/>
        <v>2</v>
      </c>
    </row>
    <row r="14" spans="1:20" x14ac:dyDescent="0.2">
      <c r="A14" s="13">
        <v>12</v>
      </c>
      <c r="B14" t="s">
        <v>381</v>
      </c>
      <c r="C14" t="s">
        <v>27</v>
      </c>
      <c r="D14" t="s">
        <v>184</v>
      </c>
      <c r="E14">
        <v>0</v>
      </c>
      <c r="F14">
        <v>0</v>
      </c>
      <c r="G14">
        <v>0</v>
      </c>
      <c r="H14">
        <v>43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48</v>
      </c>
      <c r="R14">
        <v>0</v>
      </c>
      <c r="S14" s="13">
        <f t="shared" si="0"/>
        <v>91</v>
      </c>
      <c r="T14" s="13">
        <f t="shared" si="1"/>
        <v>2</v>
      </c>
    </row>
    <row r="15" spans="1:20" x14ac:dyDescent="0.2">
      <c r="A15" s="13">
        <v>13</v>
      </c>
      <c r="B15" t="s">
        <v>223</v>
      </c>
      <c r="C15" t="s">
        <v>30</v>
      </c>
      <c r="D15" t="s">
        <v>184</v>
      </c>
      <c r="E15">
        <v>39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49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 s="13">
        <f t="shared" si="0"/>
        <v>88</v>
      </c>
      <c r="T15" s="13">
        <f t="shared" si="1"/>
        <v>2</v>
      </c>
    </row>
    <row r="16" spans="1:20" x14ac:dyDescent="0.2">
      <c r="A16" s="13">
        <v>14</v>
      </c>
      <c r="B16" t="s">
        <v>207</v>
      </c>
      <c r="C16" t="s">
        <v>77</v>
      </c>
      <c r="D16" t="s">
        <v>184</v>
      </c>
      <c r="E16">
        <v>44</v>
      </c>
      <c r="F16">
        <v>0</v>
      </c>
      <c r="G16">
        <v>0</v>
      </c>
      <c r="H16">
        <v>0</v>
      </c>
      <c r="I16">
        <v>39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 s="13">
        <f t="shared" si="0"/>
        <v>83</v>
      </c>
      <c r="T16" s="13">
        <f t="shared" si="1"/>
        <v>2</v>
      </c>
    </row>
    <row r="17" spans="1:20" x14ac:dyDescent="0.2">
      <c r="A17" s="13">
        <v>15</v>
      </c>
      <c r="B17" t="s">
        <v>373</v>
      </c>
      <c r="C17" t="s">
        <v>32</v>
      </c>
      <c r="D17" t="s">
        <v>184</v>
      </c>
      <c r="E17">
        <v>0</v>
      </c>
      <c r="F17">
        <v>0</v>
      </c>
      <c r="G17">
        <v>0</v>
      </c>
      <c r="H17">
        <v>45</v>
      </c>
      <c r="I17">
        <v>38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 s="13">
        <f t="shared" si="0"/>
        <v>83</v>
      </c>
      <c r="T17" s="13">
        <f t="shared" si="1"/>
        <v>2</v>
      </c>
    </row>
    <row r="18" spans="1:20" x14ac:dyDescent="0.2">
      <c r="A18" s="13">
        <v>16</v>
      </c>
      <c r="B18" t="s">
        <v>227</v>
      </c>
      <c r="C18" t="s">
        <v>56</v>
      </c>
      <c r="D18" t="s">
        <v>184</v>
      </c>
      <c r="E18">
        <v>38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44</v>
      </c>
      <c r="Q18">
        <v>0</v>
      </c>
      <c r="R18">
        <v>0</v>
      </c>
      <c r="S18" s="13">
        <f t="shared" si="0"/>
        <v>82</v>
      </c>
      <c r="T18" s="13">
        <f t="shared" si="1"/>
        <v>2</v>
      </c>
    </row>
    <row r="19" spans="1:20" x14ac:dyDescent="0.2">
      <c r="A19" s="13">
        <v>17</v>
      </c>
      <c r="B19" t="s">
        <v>520</v>
      </c>
      <c r="C19" t="s">
        <v>38</v>
      </c>
      <c r="D19" t="s">
        <v>184</v>
      </c>
      <c r="E19">
        <v>0</v>
      </c>
      <c r="F19">
        <v>0</v>
      </c>
      <c r="G19">
        <v>0</v>
      </c>
      <c r="H19">
        <v>0</v>
      </c>
      <c r="I19">
        <v>35</v>
      </c>
      <c r="J19">
        <v>47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 s="13">
        <f t="shared" si="0"/>
        <v>82</v>
      </c>
      <c r="T19" s="13">
        <f t="shared" si="1"/>
        <v>2</v>
      </c>
    </row>
    <row r="20" spans="1:20" x14ac:dyDescent="0.2">
      <c r="A20" s="13">
        <v>18</v>
      </c>
      <c r="B20" t="s">
        <v>312</v>
      </c>
      <c r="C20" t="s">
        <v>38</v>
      </c>
      <c r="D20" t="s">
        <v>184</v>
      </c>
      <c r="E20">
        <v>0</v>
      </c>
      <c r="F20">
        <v>0</v>
      </c>
      <c r="G20">
        <v>48</v>
      </c>
      <c r="H20">
        <v>0</v>
      </c>
      <c r="I20">
        <v>33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 s="13">
        <f t="shared" si="0"/>
        <v>81</v>
      </c>
      <c r="T20" s="13">
        <f t="shared" si="1"/>
        <v>2</v>
      </c>
    </row>
    <row r="21" spans="1:20" x14ac:dyDescent="0.2">
      <c r="A21" s="13">
        <v>19</v>
      </c>
      <c r="B21" t="s">
        <v>217</v>
      </c>
      <c r="C21" t="s">
        <v>35</v>
      </c>
      <c r="D21" t="s">
        <v>184</v>
      </c>
      <c r="E21">
        <v>42</v>
      </c>
      <c r="F21">
        <v>0</v>
      </c>
      <c r="G21">
        <v>0</v>
      </c>
      <c r="H21">
        <v>0</v>
      </c>
      <c r="I21">
        <v>36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 s="13">
        <f t="shared" si="0"/>
        <v>78</v>
      </c>
      <c r="T21" s="13">
        <f t="shared" si="1"/>
        <v>2</v>
      </c>
    </row>
    <row r="22" spans="1:20" x14ac:dyDescent="0.2">
      <c r="A22" s="13">
        <v>20</v>
      </c>
      <c r="B22" t="s">
        <v>531</v>
      </c>
      <c r="C22" t="s">
        <v>27</v>
      </c>
      <c r="D22" t="s">
        <v>184</v>
      </c>
      <c r="E22">
        <v>0</v>
      </c>
      <c r="F22">
        <v>0</v>
      </c>
      <c r="G22">
        <v>0</v>
      </c>
      <c r="H22">
        <v>0</v>
      </c>
      <c r="I22">
        <v>31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47</v>
      </c>
      <c r="R22">
        <v>0</v>
      </c>
      <c r="S22" s="13">
        <f t="shared" si="0"/>
        <v>78</v>
      </c>
      <c r="T22" s="13">
        <f t="shared" si="1"/>
        <v>2</v>
      </c>
    </row>
    <row r="23" spans="1:20" x14ac:dyDescent="0.2">
      <c r="A23" s="13">
        <v>21</v>
      </c>
      <c r="B23" t="s">
        <v>183</v>
      </c>
      <c r="C23" t="s">
        <v>30</v>
      </c>
      <c r="D23" t="s">
        <v>184</v>
      </c>
      <c r="E23">
        <v>50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 s="13">
        <f t="shared" si="0"/>
        <v>50</v>
      </c>
      <c r="T23" s="13">
        <f t="shared" si="1"/>
        <v>1</v>
      </c>
    </row>
    <row r="24" spans="1:20" x14ac:dyDescent="0.2">
      <c r="A24" s="13">
        <v>22</v>
      </c>
      <c r="B24" t="s">
        <v>484</v>
      </c>
      <c r="C24" t="s">
        <v>30</v>
      </c>
      <c r="D24" t="s">
        <v>184</v>
      </c>
      <c r="E24">
        <v>0</v>
      </c>
      <c r="F24">
        <v>0</v>
      </c>
      <c r="G24">
        <v>0</v>
      </c>
      <c r="H24">
        <v>0</v>
      </c>
      <c r="I24">
        <v>50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 s="13">
        <f t="shared" si="0"/>
        <v>50</v>
      </c>
      <c r="T24" s="13">
        <f t="shared" si="1"/>
        <v>1</v>
      </c>
    </row>
    <row r="25" spans="1:20" x14ac:dyDescent="0.2">
      <c r="A25" s="13">
        <v>23</v>
      </c>
      <c r="B25" t="s">
        <v>554</v>
      </c>
      <c r="C25" t="s">
        <v>32</v>
      </c>
      <c r="D25" t="s">
        <v>184</v>
      </c>
      <c r="E25">
        <v>0</v>
      </c>
      <c r="F25">
        <v>0</v>
      </c>
      <c r="G25">
        <v>0</v>
      </c>
      <c r="H25">
        <v>0</v>
      </c>
      <c r="I25">
        <v>0</v>
      </c>
      <c r="J25">
        <v>50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 s="13">
        <f t="shared" si="0"/>
        <v>50</v>
      </c>
      <c r="T25" s="13">
        <f t="shared" si="1"/>
        <v>1</v>
      </c>
    </row>
    <row r="26" spans="1:20" x14ac:dyDescent="0.2">
      <c r="A26" s="13">
        <v>24</v>
      </c>
      <c r="B26" t="s">
        <v>576</v>
      </c>
      <c r="C26" t="s">
        <v>32</v>
      </c>
      <c r="D26" t="s">
        <v>184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50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 s="13">
        <f t="shared" si="0"/>
        <v>50</v>
      </c>
      <c r="T26" s="13">
        <f t="shared" si="1"/>
        <v>1</v>
      </c>
    </row>
    <row r="27" spans="1:20" x14ac:dyDescent="0.2">
      <c r="A27" s="13">
        <v>25</v>
      </c>
      <c r="B27" t="s">
        <v>675</v>
      </c>
      <c r="C27" t="s">
        <v>30</v>
      </c>
      <c r="D27" t="s">
        <v>184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50</v>
      </c>
      <c r="Q27">
        <v>0</v>
      </c>
      <c r="R27">
        <v>0</v>
      </c>
      <c r="S27" s="13">
        <f t="shared" si="0"/>
        <v>50</v>
      </c>
      <c r="T27" s="13">
        <f t="shared" si="1"/>
        <v>1</v>
      </c>
    </row>
    <row r="28" spans="1:20" x14ac:dyDescent="0.2">
      <c r="A28" s="13">
        <v>26</v>
      </c>
      <c r="B28" t="s">
        <v>739</v>
      </c>
      <c r="C28" t="s">
        <v>27</v>
      </c>
      <c r="D28" t="s">
        <v>184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50</v>
      </c>
      <c r="R28">
        <v>0</v>
      </c>
      <c r="S28" s="13">
        <f t="shared" si="0"/>
        <v>50</v>
      </c>
      <c r="T28" s="13">
        <f t="shared" si="1"/>
        <v>1</v>
      </c>
    </row>
    <row r="29" spans="1:20" x14ac:dyDescent="0.2">
      <c r="A29" s="13">
        <v>27</v>
      </c>
      <c r="B29" t="s">
        <v>487</v>
      </c>
      <c r="C29" t="s">
        <v>30</v>
      </c>
      <c r="D29" t="s">
        <v>184</v>
      </c>
      <c r="E29">
        <v>0</v>
      </c>
      <c r="F29">
        <v>0</v>
      </c>
      <c r="G29">
        <v>0</v>
      </c>
      <c r="H29">
        <v>0</v>
      </c>
      <c r="I29">
        <v>49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 s="13">
        <f t="shared" si="0"/>
        <v>49</v>
      </c>
      <c r="T29" s="13">
        <f t="shared" si="1"/>
        <v>1</v>
      </c>
    </row>
    <row r="30" spans="1:20" x14ac:dyDescent="0.2">
      <c r="A30" s="13">
        <v>28</v>
      </c>
      <c r="B30" t="s">
        <v>656</v>
      </c>
      <c r="C30" t="s">
        <v>56</v>
      </c>
      <c r="D30" t="s">
        <v>184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49</v>
      </c>
      <c r="O30">
        <v>0</v>
      </c>
      <c r="P30">
        <v>0</v>
      </c>
      <c r="Q30">
        <v>0</v>
      </c>
      <c r="R30">
        <v>0</v>
      </c>
      <c r="S30" s="13">
        <f t="shared" si="0"/>
        <v>49</v>
      </c>
      <c r="T30" s="13">
        <f t="shared" si="1"/>
        <v>1</v>
      </c>
    </row>
    <row r="31" spans="1:20" x14ac:dyDescent="0.2">
      <c r="A31" s="13">
        <v>29</v>
      </c>
      <c r="B31" t="s">
        <v>663</v>
      </c>
      <c r="C31" t="s">
        <v>205</v>
      </c>
      <c r="D31" t="s">
        <v>184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49</v>
      </c>
      <c r="P31">
        <v>0</v>
      </c>
      <c r="Q31">
        <v>0</v>
      </c>
      <c r="R31">
        <v>0</v>
      </c>
      <c r="S31" s="13">
        <f t="shared" si="0"/>
        <v>49</v>
      </c>
      <c r="T31" s="13">
        <f t="shared" si="1"/>
        <v>1</v>
      </c>
    </row>
    <row r="32" spans="1:20" x14ac:dyDescent="0.2">
      <c r="A32" s="13">
        <v>30</v>
      </c>
      <c r="B32" t="s">
        <v>676</v>
      </c>
      <c r="C32" t="s">
        <v>27</v>
      </c>
      <c r="D32" t="s">
        <v>184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49</v>
      </c>
      <c r="Q32">
        <v>0</v>
      </c>
      <c r="R32">
        <v>0</v>
      </c>
      <c r="S32" s="13">
        <f t="shared" si="0"/>
        <v>49</v>
      </c>
      <c r="T32" s="13">
        <f t="shared" si="1"/>
        <v>1</v>
      </c>
    </row>
    <row r="33" spans="1:20" x14ac:dyDescent="0.2">
      <c r="A33" s="13">
        <v>31</v>
      </c>
      <c r="B33" t="s">
        <v>740</v>
      </c>
      <c r="C33" t="s">
        <v>77</v>
      </c>
      <c r="D33" t="s">
        <v>184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49</v>
      </c>
      <c r="R33">
        <v>0</v>
      </c>
      <c r="S33" s="13">
        <f t="shared" si="0"/>
        <v>49</v>
      </c>
      <c r="T33" s="13">
        <f t="shared" si="1"/>
        <v>1</v>
      </c>
    </row>
    <row r="34" spans="1:20" x14ac:dyDescent="0.2">
      <c r="A34" s="13">
        <v>32</v>
      </c>
      <c r="B34" t="s">
        <v>657</v>
      </c>
      <c r="C34" t="s">
        <v>77</v>
      </c>
      <c r="D34" t="s">
        <v>184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48</v>
      </c>
      <c r="O34">
        <v>0</v>
      </c>
      <c r="P34">
        <v>0</v>
      </c>
      <c r="Q34">
        <v>0</v>
      </c>
      <c r="R34">
        <v>0</v>
      </c>
      <c r="S34" s="13">
        <f t="shared" si="0"/>
        <v>48</v>
      </c>
      <c r="T34" s="13">
        <f t="shared" si="1"/>
        <v>1</v>
      </c>
    </row>
    <row r="35" spans="1:20" x14ac:dyDescent="0.2">
      <c r="A35" s="13">
        <v>33</v>
      </c>
      <c r="B35" t="s">
        <v>702</v>
      </c>
      <c r="C35" t="s">
        <v>50</v>
      </c>
      <c r="D35" t="s">
        <v>184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48</v>
      </c>
      <c r="Q35">
        <v>0</v>
      </c>
      <c r="R35">
        <v>0</v>
      </c>
      <c r="S35" s="13">
        <f t="shared" ref="S35:S61" si="2">SUM(E35:R35)</f>
        <v>48</v>
      </c>
      <c r="T35" s="13">
        <f t="shared" ref="T35:T61" si="3">COUNTIF(E35:R35,"&gt;0")</f>
        <v>1</v>
      </c>
    </row>
    <row r="36" spans="1:20" x14ac:dyDescent="0.2">
      <c r="A36" s="13">
        <v>34</v>
      </c>
      <c r="B36" t="s">
        <v>263</v>
      </c>
      <c r="C36" t="s">
        <v>30</v>
      </c>
      <c r="D36" t="s">
        <v>184</v>
      </c>
      <c r="E36">
        <v>0</v>
      </c>
      <c r="F36">
        <v>47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 s="13">
        <f t="shared" si="2"/>
        <v>47</v>
      </c>
      <c r="T36" s="13">
        <f t="shared" si="3"/>
        <v>1</v>
      </c>
    </row>
    <row r="37" spans="1:20" x14ac:dyDescent="0.2">
      <c r="A37" s="13">
        <v>35</v>
      </c>
      <c r="B37" t="s">
        <v>371</v>
      </c>
      <c r="C37" t="s">
        <v>30</v>
      </c>
      <c r="D37" t="s">
        <v>184</v>
      </c>
      <c r="E37">
        <v>0</v>
      </c>
      <c r="F37">
        <v>0</v>
      </c>
      <c r="G37">
        <v>0</v>
      </c>
      <c r="H37">
        <v>47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 s="13">
        <f t="shared" si="2"/>
        <v>47</v>
      </c>
      <c r="T37" s="13">
        <f t="shared" si="3"/>
        <v>1</v>
      </c>
    </row>
    <row r="38" spans="1:20" x14ac:dyDescent="0.2">
      <c r="A38" s="13">
        <v>36</v>
      </c>
      <c r="B38" t="s">
        <v>679</v>
      </c>
      <c r="C38" t="s">
        <v>77</v>
      </c>
      <c r="D38" t="s">
        <v>184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47</v>
      </c>
      <c r="Q38">
        <v>0</v>
      </c>
      <c r="R38">
        <v>0</v>
      </c>
      <c r="S38" s="13">
        <f t="shared" si="2"/>
        <v>47</v>
      </c>
      <c r="T38" s="13">
        <f t="shared" si="3"/>
        <v>1</v>
      </c>
    </row>
    <row r="39" spans="1:20" x14ac:dyDescent="0.2">
      <c r="A39" s="13">
        <v>37</v>
      </c>
      <c r="B39" t="s">
        <v>196</v>
      </c>
      <c r="C39" t="s">
        <v>30</v>
      </c>
      <c r="D39" t="s">
        <v>184</v>
      </c>
      <c r="E39">
        <v>46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 s="13">
        <f t="shared" si="2"/>
        <v>46</v>
      </c>
      <c r="T39" s="13">
        <f t="shared" si="3"/>
        <v>1</v>
      </c>
    </row>
    <row r="40" spans="1:20" x14ac:dyDescent="0.2">
      <c r="A40" s="13">
        <v>38</v>
      </c>
      <c r="B40" t="s">
        <v>681</v>
      </c>
      <c r="C40" t="s">
        <v>27</v>
      </c>
      <c r="D40" t="s">
        <v>184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46</v>
      </c>
      <c r="Q40">
        <v>0</v>
      </c>
      <c r="R40">
        <v>0</v>
      </c>
      <c r="S40" s="13">
        <f t="shared" si="2"/>
        <v>46</v>
      </c>
      <c r="T40" s="13">
        <f t="shared" si="3"/>
        <v>1</v>
      </c>
    </row>
    <row r="41" spans="1:20" x14ac:dyDescent="0.2">
      <c r="A41" s="13">
        <v>39</v>
      </c>
      <c r="B41" t="s">
        <v>489</v>
      </c>
      <c r="C41" t="s">
        <v>35</v>
      </c>
      <c r="D41" t="s">
        <v>184</v>
      </c>
      <c r="E41">
        <v>0</v>
      </c>
      <c r="F41">
        <v>0</v>
      </c>
      <c r="G41">
        <v>0</v>
      </c>
      <c r="H41">
        <v>0</v>
      </c>
      <c r="I41">
        <v>45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 s="13">
        <f t="shared" si="2"/>
        <v>45</v>
      </c>
      <c r="T41" s="13">
        <f t="shared" si="3"/>
        <v>1</v>
      </c>
    </row>
    <row r="42" spans="1:20" x14ac:dyDescent="0.2">
      <c r="A42" s="13">
        <v>40</v>
      </c>
      <c r="B42" t="s">
        <v>682</v>
      </c>
      <c r="C42" t="s">
        <v>56</v>
      </c>
      <c r="D42" t="s">
        <v>184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45</v>
      </c>
      <c r="Q42">
        <v>0</v>
      </c>
      <c r="R42">
        <v>0</v>
      </c>
      <c r="S42" s="13">
        <f t="shared" si="2"/>
        <v>45</v>
      </c>
      <c r="T42" s="13">
        <f t="shared" si="3"/>
        <v>1</v>
      </c>
    </row>
    <row r="43" spans="1:20" x14ac:dyDescent="0.2">
      <c r="A43" s="13">
        <v>41</v>
      </c>
      <c r="B43" t="s">
        <v>376</v>
      </c>
      <c r="C43" t="s">
        <v>27</v>
      </c>
      <c r="D43" t="s">
        <v>184</v>
      </c>
      <c r="E43">
        <v>0</v>
      </c>
      <c r="F43">
        <v>0</v>
      </c>
      <c r="G43">
        <v>0</v>
      </c>
      <c r="H43">
        <v>44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 s="13">
        <f t="shared" si="2"/>
        <v>44</v>
      </c>
      <c r="T43" s="13">
        <f t="shared" si="3"/>
        <v>1</v>
      </c>
    </row>
    <row r="44" spans="1:20" x14ac:dyDescent="0.2">
      <c r="A44" s="13">
        <v>42</v>
      </c>
      <c r="B44" t="s">
        <v>503</v>
      </c>
      <c r="C44" t="s">
        <v>35</v>
      </c>
      <c r="D44" t="s">
        <v>184</v>
      </c>
      <c r="E44">
        <v>0</v>
      </c>
      <c r="F44">
        <v>0</v>
      </c>
      <c r="G44">
        <v>0</v>
      </c>
      <c r="H44">
        <v>0</v>
      </c>
      <c r="I44">
        <v>43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 s="13">
        <f t="shared" si="2"/>
        <v>43</v>
      </c>
      <c r="T44" s="13">
        <f t="shared" si="3"/>
        <v>1</v>
      </c>
    </row>
    <row r="45" spans="1:20" x14ac:dyDescent="0.2">
      <c r="A45" s="13">
        <v>43</v>
      </c>
      <c r="B45" t="s">
        <v>684</v>
      </c>
      <c r="C45" t="s">
        <v>56</v>
      </c>
      <c r="D45" t="s">
        <v>184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43</v>
      </c>
      <c r="Q45">
        <v>0</v>
      </c>
      <c r="R45">
        <v>0</v>
      </c>
      <c r="S45" s="13">
        <f t="shared" si="2"/>
        <v>43</v>
      </c>
      <c r="T45" s="13">
        <f t="shared" si="3"/>
        <v>1</v>
      </c>
    </row>
    <row r="46" spans="1:20" x14ac:dyDescent="0.2">
      <c r="A46" s="13">
        <v>44</v>
      </c>
      <c r="B46" t="s">
        <v>383</v>
      </c>
      <c r="C46" t="s">
        <v>27</v>
      </c>
      <c r="D46" t="s">
        <v>184</v>
      </c>
      <c r="E46">
        <v>0</v>
      </c>
      <c r="F46">
        <v>0</v>
      </c>
      <c r="G46">
        <v>0</v>
      </c>
      <c r="H46">
        <v>42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 s="13">
        <f t="shared" si="2"/>
        <v>42</v>
      </c>
      <c r="T46" s="13">
        <f t="shared" si="3"/>
        <v>1</v>
      </c>
    </row>
    <row r="47" spans="1:20" x14ac:dyDescent="0.2">
      <c r="A47" s="13">
        <v>45</v>
      </c>
      <c r="B47" t="s">
        <v>504</v>
      </c>
      <c r="C47" t="s">
        <v>35</v>
      </c>
      <c r="D47" t="s">
        <v>184</v>
      </c>
      <c r="E47">
        <v>0</v>
      </c>
      <c r="F47">
        <v>0</v>
      </c>
      <c r="G47">
        <v>0</v>
      </c>
      <c r="H47">
        <v>0</v>
      </c>
      <c r="I47">
        <v>42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 s="13">
        <f t="shared" si="2"/>
        <v>42</v>
      </c>
      <c r="T47" s="13">
        <f t="shared" si="3"/>
        <v>1</v>
      </c>
    </row>
    <row r="48" spans="1:20" x14ac:dyDescent="0.2">
      <c r="A48" s="13">
        <v>46</v>
      </c>
      <c r="B48" t="s">
        <v>220</v>
      </c>
      <c r="C48" t="s">
        <v>77</v>
      </c>
      <c r="D48" t="s">
        <v>184</v>
      </c>
      <c r="E48">
        <v>41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 s="13">
        <f t="shared" si="2"/>
        <v>41</v>
      </c>
      <c r="T48" s="13">
        <f t="shared" si="3"/>
        <v>1</v>
      </c>
    </row>
    <row r="49" spans="1:20" x14ac:dyDescent="0.2">
      <c r="A49" s="13">
        <v>47</v>
      </c>
      <c r="B49" t="s">
        <v>385</v>
      </c>
      <c r="C49" t="s">
        <v>32</v>
      </c>
      <c r="D49" t="s">
        <v>184</v>
      </c>
      <c r="E49">
        <v>0</v>
      </c>
      <c r="F49">
        <v>0</v>
      </c>
      <c r="G49">
        <v>0</v>
      </c>
      <c r="H49">
        <v>41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 s="13">
        <f t="shared" si="2"/>
        <v>41</v>
      </c>
      <c r="T49" s="13">
        <f t="shared" si="3"/>
        <v>1</v>
      </c>
    </row>
    <row r="50" spans="1:20" x14ac:dyDescent="0.2">
      <c r="A50" s="13">
        <v>48</v>
      </c>
      <c r="B50" t="s">
        <v>222</v>
      </c>
      <c r="C50" t="s">
        <v>30</v>
      </c>
      <c r="D50" t="s">
        <v>184</v>
      </c>
      <c r="E50">
        <v>40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 s="13">
        <f t="shared" si="2"/>
        <v>40</v>
      </c>
      <c r="T50" s="13">
        <f t="shared" si="3"/>
        <v>1</v>
      </c>
    </row>
    <row r="51" spans="1:20" x14ac:dyDescent="0.2">
      <c r="A51" s="13">
        <v>49</v>
      </c>
      <c r="B51" t="s">
        <v>387</v>
      </c>
      <c r="C51" t="s">
        <v>50</v>
      </c>
      <c r="D51" t="s">
        <v>184</v>
      </c>
      <c r="E51">
        <v>0</v>
      </c>
      <c r="F51">
        <v>0</v>
      </c>
      <c r="G51">
        <v>0</v>
      </c>
      <c r="H51">
        <v>40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 s="13">
        <f t="shared" si="2"/>
        <v>40</v>
      </c>
      <c r="T51" s="13">
        <f t="shared" si="3"/>
        <v>1</v>
      </c>
    </row>
    <row r="52" spans="1:20" x14ac:dyDescent="0.2">
      <c r="A52" s="13">
        <v>50</v>
      </c>
      <c r="B52" t="s">
        <v>390</v>
      </c>
      <c r="C52" t="s">
        <v>27</v>
      </c>
      <c r="D52" t="s">
        <v>184</v>
      </c>
      <c r="E52">
        <v>0</v>
      </c>
      <c r="F52">
        <v>0</v>
      </c>
      <c r="G52">
        <v>0</v>
      </c>
      <c r="H52">
        <v>39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 s="13">
        <f t="shared" si="2"/>
        <v>39</v>
      </c>
      <c r="T52" s="13">
        <f t="shared" si="3"/>
        <v>1</v>
      </c>
    </row>
    <row r="53" spans="1:20" x14ac:dyDescent="0.2">
      <c r="A53" s="13">
        <v>51</v>
      </c>
      <c r="B53" t="s">
        <v>394</v>
      </c>
      <c r="C53" t="s">
        <v>50</v>
      </c>
      <c r="D53" t="s">
        <v>184</v>
      </c>
      <c r="E53">
        <v>0</v>
      </c>
      <c r="F53">
        <v>0</v>
      </c>
      <c r="G53">
        <v>0</v>
      </c>
      <c r="H53">
        <v>38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 s="13">
        <f t="shared" si="2"/>
        <v>38</v>
      </c>
      <c r="T53" s="13">
        <f t="shared" si="3"/>
        <v>1</v>
      </c>
    </row>
    <row r="54" spans="1:20" x14ac:dyDescent="0.2">
      <c r="A54" s="13">
        <v>52</v>
      </c>
      <c r="B54" t="s">
        <v>228</v>
      </c>
      <c r="C54" t="s">
        <v>30</v>
      </c>
      <c r="D54" t="s">
        <v>184</v>
      </c>
      <c r="E54">
        <v>37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 s="13">
        <f t="shared" si="2"/>
        <v>37</v>
      </c>
      <c r="T54" s="13">
        <f t="shared" si="3"/>
        <v>1</v>
      </c>
    </row>
    <row r="55" spans="1:20" x14ac:dyDescent="0.2">
      <c r="A55" s="13">
        <v>53</v>
      </c>
      <c r="B55" t="s">
        <v>397</v>
      </c>
      <c r="C55" t="s">
        <v>27</v>
      </c>
      <c r="D55" t="s">
        <v>184</v>
      </c>
      <c r="E55">
        <v>0</v>
      </c>
      <c r="F55">
        <v>0</v>
      </c>
      <c r="G55">
        <v>0</v>
      </c>
      <c r="H55">
        <v>37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 s="13">
        <f t="shared" si="2"/>
        <v>37</v>
      </c>
      <c r="T55" s="13">
        <f t="shared" si="3"/>
        <v>1</v>
      </c>
    </row>
    <row r="56" spans="1:20" x14ac:dyDescent="0.2">
      <c r="A56" s="13">
        <v>54</v>
      </c>
      <c r="B56" t="s">
        <v>516</v>
      </c>
      <c r="C56" t="s">
        <v>32</v>
      </c>
      <c r="D56" t="s">
        <v>184</v>
      </c>
      <c r="E56">
        <v>0</v>
      </c>
      <c r="F56">
        <v>0</v>
      </c>
      <c r="G56">
        <v>0</v>
      </c>
      <c r="H56">
        <v>0</v>
      </c>
      <c r="I56">
        <v>37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 s="13">
        <f t="shared" si="2"/>
        <v>37</v>
      </c>
      <c r="T56" s="13">
        <f t="shared" si="3"/>
        <v>1</v>
      </c>
    </row>
    <row r="57" spans="1:20" x14ac:dyDescent="0.2">
      <c r="A57" s="13">
        <v>55</v>
      </c>
      <c r="B57" t="s">
        <v>232</v>
      </c>
      <c r="C57" t="s">
        <v>77</v>
      </c>
      <c r="D57" t="s">
        <v>184</v>
      </c>
      <c r="E57">
        <v>36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 s="13">
        <f t="shared" si="2"/>
        <v>36</v>
      </c>
      <c r="T57" s="13">
        <f t="shared" si="3"/>
        <v>1</v>
      </c>
    </row>
    <row r="58" spans="1:20" x14ac:dyDescent="0.2">
      <c r="A58" s="13">
        <v>56</v>
      </c>
      <c r="B58" t="s">
        <v>402</v>
      </c>
      <c r="C58" t="s">
        <v>32</v>
      </c>
      <c r="D58" t="s">
        <v>184</v>
      </c>
      <c r="E58">
        <v>0</v>
      </c>
      <c r="F58">
        <v>0</v>
      </c>
      <c r="G58">
        <v>0</v>
      </c>
      <c r="H58">
        <v>36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 s="13">
        <f t="shared" si="2"/>
        <v>36</v>
      </c>
      <c r="T58" s="13">
        <f t="shared" si="3"/>
        <v>1</v>
      </c>
    </row>
    <row r="59" spans="1:20" x14ac:dyDescent="0.2">
      <c r="A59" s="13">
        <v>57</v>
      </c>
      <c r="B59" t="s">
        <v>524</v>
      </c>
      <c r="C59" t="s">
        <v>27</v>
      </c>
      <c r="D59" t="s">
        <v>184</v>
      </c>
      <c r="E59">
        <v>0</v>
      </c>
      <c r="F59">
        <v>0</v>
      </c>
      <c r="G59">
        <v>0</v>
      </c>
      <c r="H59">
        <v>0</v>
      </c>
      <c r="I59">
        <v>34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 s="13">
        <f t="shared" si="2"/>
        <v>34</v>
      </c>
      <c r="T59" s="13">
        <f t="shared" si="3"/>
        <v>1</v>
      </c>
    </row>
    <row r="60" spans="1:20" x14ac:dyDescent="0.2">
      <c r="A60" s="13">
        <v>58</v>
      </c>
      <c r="B60" t="s">
        <v>525</v>
      </c>
      <c r="C60" t="s">
        <v>27</v>
      </c>
      <c r="D60" t="s">
        <v>184</v>
      </c>
      <c r="E60">
        <v>0</v>
      </c>
      <c r="F60">
        <v>0</v>
      </c>
      <c r="G60">
        <v>0</v>
      </c>
      <c r="H60">
        <v>0</v>
      </c>
      <c r="I60">
        <v>32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 s="13">
        <f t="shared" si="2"/>
        <v>32</v>
      </c>
      <c r="T60" s="13">
        <f t="shared" si="3"/>
        <v>1</v>
      </c>
    </row>
    <row r="61" spans="1:20" x14ac:dyDescent="0.2">
      <c r="A61" s="13">
        <v>59</v>
      </c>
      <c r="B61" t="s">
        <v>535</v>
      </c>
      <c r="C61" t="s">
        <v>27</v>
      </c>
      <c r="D61" t="s">
        <v>184</v>
      </c>
      <c r="E61">
        <v>0</v>
      </c>
      <c r="F61">
        <v>0</v>
      </c>
      <c r="G61">
        <v>0</v>
      </c>
      <c r="H61">
        <v>0</v>
      </c>
      <c r="I61">
        <v>30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 s="13">
        <f t="shared" si="2"/>
        <v>30</v>
      </c>
      <c r="T61" s="13">
        <f t="shared" si="3"/>
        <v>1</v>
      </c>
    </row>
  </sheetData>
  <sortState xmlns:xlrd2="http://schemas.microsoft.com/office/spreadsheetml/2017/richdata2" ref="A3:T61">
    <sortCondition descending="1" ref="S3:S61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T63"/>
  <sheetViews>
    <sheetView zoomScale="98" workbookViewId="0">
      <selection activeCell="A5" sqref="A5"/>
    </sheetView>
  </sheetViews>
  <sheetFormatPr baseColWidth="10" defaultRowHeight="16" x14ac:dyDescent="0.2"/>
  <cols>
    <col min="1" max="1" width="7.6640625" style="13" customWidth="1"/>
    <col min="2" max="2" width="16" bestFit="1" customWidth="1"/>
    <col min="3" max="3" width="23.1640625" bestFit="1" customWidth="1"/>
    <col min="4" max="4" width="8.33203125" bestFit="1" customWidth="1"/>
    <col min="5" max="18" width="9.5" customWidth="1"/>
    <col min="19" max="20" width="10.83203125" style="13"/>
  </cols>
  <sheetData>
    <row r="1" spans="1:20" ht="31" x14ac:dyDescent="0.2">
      <c r="A1" s="32"/>
      <c r="B1" s="33" t="s">
        <v>0</v>
      </c>
      <c r="C1" s="33" t="s">
        <v>236</v>
      </c>
      <c r="D1" s="33" t="s">
        <v>1</v>
      </c>
      <c r="E1" s="34" t="s">
        <v>2</v>
      </c>
      <c r="F1" s="34" t="s">
        <v>3</v>
      </c>
      <c r="G1" s="34" t="s">
        <v>3</v>
      </c>
      <c r="H1" s="34" t="s">
        <v>3</v>
      </c>
      <c r="I1" s="34" t="s">
        <v>3</v>
      </c>
      <c r="J1" s="34" t="s">
        <v>3</v>
      </c>
      <c r="K1" s="34" t="s">
        <v>3</v>
      </c>
      <c r="L1" s="34" t="s">
        <v>3</v>
      </c>
      <c r="M1" s="34" t="s">
        <v>3</v>
      </c>
      <c r="N1" s="34" t="s">
        <v>3</v>
      </c>
      <c r="O1" s="34" t="s">
        <v>3</v>
      </c>
      <c r="P1" s="34" t="s">
        <v>3</v>
      </c>
      <c r="Q1" s="34"/>
      <c r="R1" s="34"/>
      <c r="S1" s="36"/>
      <c r="T1" s="36"/>
    </row>
    <row r="2" spans="1:20" ht="31" x14ac:dyDescent="0.2">
      <c r="A2" s="36" t="s">
        <v>4</v>
      </c>
      <c r="B2" s="35" t="s">
        <v>40</v>
      </c>
      <c r="C2" s="35" t="s">
        <v>41</v>
      </c>
      <c r="D2" s="35" t="s">
        <v>5</v>
      </c>
      <c r="E2" t="s">
        <v>43</v>
      </c>
      <c r="F2" t="s">
        <v>74</v>
      </c>
      <c r="G2" t="s">
        <v>44</v>
      </c>
      <c r="H2" t="s">
        <v>45</v>
      </c>
      <c r="I2" t="s">
        <v>39</v>
      </c>
      <c r="J2" t="s">
        <v>119</v>
      </c>
      <c r="K2" t="s">
        <v>120</v>
      </c>
      <c r="L2" t="s">
        <v>121</v>
      </c>
      <c r="M2" t="s">
        <v>75</v>
      </c>
      <c r="N2" t="s">
        <v>122</v>
      </c>
      <c r="O2" t="s">
        <v>62</v>
      </c>
      <c r="P2" t="s">
        <v>76</v>
      </c>
      <c r="Q2" t="s">
        <v>123</v>
      </c>
      <c r="R2" t="s">
        <v>124</v>
      </c>
      <c r="S2" s="34" t="s">
        <v>23</v>
      </c>
      <c r="T2" s="34" t="s">
        <v>24</v>
      </c>
    </row>
    <row r="3" spans="1:20" x14ac:dyDescent="0.2">
      <c r="A3" s="13">
        <v>1</v>
      </c>
      <c r="B3" t="s">
        <v>491</v>
      </c>
      <c r="C3" t="s">
        <v>27</v>
      </c>
      <c r="D3" t="s">
        <v>191</v>
      </c>
      <c r="E3">
        <v>0</v>
      </c>
      <c r="F3">
        <v>0</v>
      </c>
      <c r="G3">
        <v>0</v>
      </c>
      <c r="H3">
        <v>0</v>
      </c>
      <c r="I3" t="s">
        <v>595</v>
      </c>
      <c r="J3" t="s">
        <v>609</v>
      </c>
      <c r="K3">
        <v>50</v>
      </c>
      <c r="L3" t="s">
        <v>595</v>
      </c>
      <c r="M3">
        <v>0</v>
      </c>
      <c r="N3">
        <v>50</v>
      </c>
      <c r="O3">
        <v>50</v>
      </c>
      <c r="P3">
        <v>50</v>
      </c>
      <c r="Q3">
        <v>0</v>
      </c>
      <c r="R3">
        <v>0</v>
      </c>
      <c r="S3" s="13">
        <f t="shared" ref="S3:S34" si="0">SUM(E3:R3)</f>
        <v>200</v>
      </c>
      <c r="T3" s="13">
        <v>7</v>
      </c>
    </row>
    <row r="4" spans="1:20" x14ac:dyDescent="0.2">
      <c r="A4" s="13">
        <v>2</v>
      </c>
      <c r="B4" t="s">
        <v>190</v>
      </c>
      <c r="C4" t="s">
        <v>30</v>
      </c>
      <c r="D4" t="s">
        <v>191</v>
      </c>
      <c r="E4">
        <v>50</v>
      </c>
      <c r="F4">
        <v>50</v>
      </c>
      <c r="G4">
        <v>0</v>
      </c>
      <c r="H4">
        <v>0</v>
      </c>
      <c r="I4">
        <v>50</v>
      </c>
      <c r="J4">
        <v>0</v>
      </c>
      <c r="K4">
        <v>0</v>
      </c>
      <c r="L4">
        <v>50</v>
      </c>
      <c r="M4">
        <v>0</v>
      </c>
      <c r="N4">
        <v>0</v>
      </c>
      <c r="O4">
        <v>0</v>
      </c>
      <c r="P4" t="s">
        <v>595</v>
      </c>
      <c r="Q4">
        <v>0</v>
      </c>
      <c r="R4">
        <v>0</v>
      </c>
      <c r="S4" s="13">
        <f t="shared" si="0"/>
        <v>200</v>
      </c>
      <c r="T4" s="13">
        <v>5</v>
      </c>
    </row>
    <row r="5" spans="1:20" x14ac:dyDescent="0.2">
      <c r="A5" s="13">
        <v>3</v>
      </c>
      <c r="B5" t="s">
        <v>198</v>
      </c>
      <c r="C5" t="s">
        <v>30</v>
      </c>
      <c r="D5" t="s">
        <v>191</v>
      </c>
      <c r="E5">
        <v>48</v>
      </c>
      <c r="F5">
        <v>0</v>
      </c>
      <c r="G5">
        <v>49</v>
      </c>
      <c r="H5">
        <v>0</v>
      </c>
      <c r="I5">
        <v>0</v>
      </c>
      <c r="J5">
        <v>49</v>
      </c>
      <c r="K5">
        <v>0</v>
      </c>
      <c r="L5">
        <v>0</v>
      </c>
      <c r="M5">
        <v>0</v>
      </c>
      <c r="N5">
        <v>0</v>
      </c>
      <c r="O5">
        <v>49</v>
      </c>
      <c r="P5">
        <v>0</v>
      </c>
      <c r="Q5">
        <v>0</v>
      </c>
      <c r="R5">
        <v>0</v>
      </c>
      <c r="S5" s="13">
        <f t="shared" si="0"/>
        <v>195</v>
      </c>
      <c r="T5" s="13">
        <f t="shared" ref="T5:T25" si="1">COUNTIF(E5:R5,"&gt;0")</f>
        <v>4</v>
      </c>
    </row>
    <row r="6" spans="1:20" x14ac:dyDescent="0.2">
      <c r="A6" s="13">
        <v>4</v>
      </c>
      <c r="B6" t="s">
        <v>361</v>
      </c>
      <c r="C6" t="s">
        <v>27</v>
      </c>
      <c r="D6" t="s">
        <v>191</v>
      </c>
      <c r="E6">
        <v>0</v>
      </c>
      <c r="F6">
        <v>0</v>
      </c>
      <c r="G6">
        <v>0</v>
      </c>
      <c r="H6">
        <v>50</v>
      </c>
      <c r="I6">
        <v>47</v>
      </c>
      <c r="J6">
        <v>0</v>
      </c>
      <c r="K6">
        <v>48</v>
      </c>
      <c r="L6">
        <v>0</v>
      </c>
      <c r="M6">
        <v>0</v>
      </c>
      <c r="N6">
        <v>0</v>
      </c>
      <c r="O6">
        <v>0</v>
      </c>
      <c r="P6">
        <v>48</v>
      </c>
      <c r="Q6">
        <v>0</v>
      </c>
      <c r="R6">
        <v>0</v>
      </c>
      <c r="S6" s="13">
        <f t="shared" si="0"/>
        <v>193</v>
      </c>
      <c r="T6" s="13">
        <f t="shared" si="1"/>
        <v>4</v>
      </c>
    </row>
    <row r="7" spans="1:20" x14ac:dyDescent="0.2">
      <c r="A7" s="13">
        <v>5</v>
      </c>
      <c r="B7" t="s">
        <v>81</v>
      </c>
      <c r="C7" t="s">
        <v>77</v>
      </c>
      <c r="D7" t="s">
        <v>191</v>
      </c>
      <c r="E7">
        <v>47</v>
      </c>
      <c r="F7">
        <v>0</v>
      </c>
      <c r="G7">
        <v>0</v>
      </c>
      <c r="H7">
        <v>0</v>
      </c>
      <c r="I7">
        <v>46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50</v>
      </c>
      <c r="R7">
        <v>0</v>
      </c>
      <c r="S7" s="13">
        <f t="shared" si="0"/>
        <v>143</v>
      </c>
      <c r="T7" s="13">
        <f t="shared" si="1"/>
        <v>3</v>
      </c>
    </row>
    <row r="8" spans="1:20" x14ac:dyDescent="0.2">
      <c r="A8" s="13">
        <v>6</v>
      </c>
      <c r="B8" t="s">
        <v>307</v>
      </c>
      <c r="C8" t="s">
        <v>35</v>
      </c>
      <c r="D8" t="s">
        <v>191</v>
      </c>
      <c r="E8">
        <v>0</v>
      </c>
      <c r="F8">
        <v>0</v>
      </c>
      <c r="G8">
        <v>48</v>
      </c>
      <c r="H8">
        <v>0</v>
      </c>
      <c r="I8">
        <v>43</v>
      </c>
      <c r="J8">
        <v>48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 s="13">
        <f t="shared" si="0"/>
        <v>139</v>
      </c>
      <c r="T8" s="13">
        <f t="shared" si="1"/>
        <v>3</v>
      </c>
    </row>
    <row r="9" spans="1:20" x14ac:dyDescent="0.2">
      <c r="A9" s="13">
        <v>7</v>
      </c>
      <c r="B9" t="s">
        <v>310</v>
      </c>
      <c r="C9" t="s">
        <v>77</v>
      </c>
      <c r="D9" t="s">
        <v>191</v>
      </c>
      <c r="E9">
        <v>0</v>
      </c>
      <c r="F9">
        <v>0</v>
      </c>
      <c r="G9">
        <v>47</v>
      </c>
      <c r="H9">
        <v>0</v>
      </c>
      <c r="I9">
        <v>41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49</v>
      </c>
      <c r="R9">
        <v>0</v>
      </c>
      <c r="S9" s="13">
        <f t="shared" si="0"/>
        <v>137</v>
      </c>
      <c r="T9" s="13">
        <f t="shared" si="1"/>
        <v>3</v>
      </c>
    </row>
    <row r="10" spans="1:20" x14ac:dyDescent="0.2">
      <c r="A10" s="13">
        <v>8</v>
      </c>
      <c r="B10" t="s">
        <v>262</v>
      </c>
      <c r="C10" t="s">
        <v>77</v>
      </c>
      <c r="D10" t="s">
        <v>191</v>
      </c>
      <c r="E10">
        <v>0</v>
      </c>
      <c r="F10">
        <v>49</v>
      </c>
      <c r="G10">
        <v>0</v>
      </c>
      <c r="H10">
        <v>0</v>
      </c>
      <c r="I10">
        <v>39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47</v>
      </c>
      <c r="R10">
        <v>0</v>
      </c>
      <c r="S10" s="13">
        <f t="shared" si="0"/>
        <v>135</v>
      </c>
      <c r="T10" s="13">
        <f t="shared" si="1"/>
        <v>3</v>
      </c>
    </row>
    <row r="11" spans="1:20" x14ac:dyDescent="0.2">
      <c r="A11" s="13">
        <v>9</v>
      </c>
      <c r="B11" t="s">
        <v>378</v>
      </c>
      <c r="C11" t="s">
        <v>27</v>
      </c>
      <c r="D11" t="s">
        <v>191</v>
      </c>
      <c r="E11">
        <v>0</v>
      </c>
      <c r="F11">
        <v>0</v>
      </c>
      <c r="G11">
        <v>0</v>
      </c>
      <c r="H11">
        <v>43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45</v>
      </c>
      <c r="Q11">
        <v>45</v>
      </c>
      <c r="R11">
        <v>0</v>
      </c>
      <c r="S11" s="13">
        <f t="shared" si="0"/>
        <v>133</v>
      </c>
      <c r="T11" s="13">
        <f t="shared" si="1"/>
        <v>3</v>
      </c>
    </row>
    <row r="12" spans="1:20" x14ac:dyDescent="0.2">
      <c r="A12" s="13">
        <v>10</v>
      </c>
      <c r="B12" t="s">
        <v>316</v>
      </c>
      <c r="C12" t="s">
        <v>30</v>
      </c>
      <c r="D12" t="s">
        <v>191</v>
      </c>
      <c r="E12">
        <v>0</v>
      </c>
      <c r="F12">
        <v>0</v>
      </c>
      <c r="G12">
        <v>44</v>
      </c>
      <c r="H12">
        <v>35</v>
      </c>
      <c r="I12">
        <v>0</v>
      </c>
      <c r="J12">
        <v>0</v>
      </c>
      <c r="K12">
        <v>0</v>
      </c>
      <c r="L12">
        <v>47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 s="13">
        <f t="shared" si="0"/>
        <v>126</v>
      </c>
      <c r="T12" s="13">
        <f t="shared" si="1"/>
        <v>3</v>
      </c>
    </row>
    <row r="13" spans="1:20" x14ac:dyDescent="0.2">
      <c r="A13" s="13">
        <v>11</v>
      </c>
      <c r="B13" t="s">
        <v>518</v>
      </c>
      <c r="C13" t="s">
        <v>27</v>
      </c>
      <c r="D13" t="s">
        <v>191</v>
      </c>
      <c r="E13">
        <v>0</v>
      </c>
      <c r="F13">
        <v>0</v>
      </c>
      <c r="G13">
        <v>0</v>
      </c>
      <c r="H13">
        <v>0</v>
      </c>
      <c r="I13">
        <v>34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46</v>
      </c>
      <c r="Q13">
        <v>46</v>
      </c>
      <c r="R13">
        <v>0</v>
      </c>
      <c r="S13" s="13">
        <f t="shared" si="0"/>
        <v>126</v>
      </c>
      <c r="T13" s="13">
        <f t="shared" si="1"/>
        <v>3</v>
      </c>
    </row>
    <row r="14" spans="1:20" x14ac:dyDescent="0.2">
      <c r="A14" s="13">
        <v>12</v>
      </c>
      <c r="B14" t="s">
        <v>589</v>
      </c>
      <c r="C14" t="s">
        <v>38</v>
      </c>
      <c r="D14" t="s">
        <v>191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50</v>
      </c>
      <c r="N14">
        <v>49</v>
      </c>
      <c r="O14">
        <v>0</v>
      </c>
      <c r="P14">
        <v>0</v>
      </c>
      <c r="Q14">
        <v>0</v>
      </c>
      <c r="R14">
        <v>0</v>
      </c>
      <c r="S14" s="13">
        <f t="shared" si="0"/>
        <v>99</v>
      </c>
      <c r="T14" s="13">
        <f t="shared" si="1"/>
        <v>2</v>
      </c>
    </row>
    <row r="15" spans="1:20" x14ac:dyDescent="0.2">
      <c r="A15" s="13">
        <v>13</v>
      </c>
      <c r="B15" t="s">
        <v>86</v>
      </c>
      <c r="C15" t="s">
        <v>77</v>
      </c>
      <c r="D15" t="s">
        <v>191</v>
      </c>
      <c r="E15">
        <v>46</v>
      </c>
      <c r="F15">
        <v>48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 s="13">
        <f t="shared" si="0"/>
        <v>94</v>
      </c>
      <c r="T15" s="13">
        <f t="shared" si="1"/>
        <v>2</v>
      </c>
    </row>
    <row r="16" spans="1:20" x14ac:dyDescent="0.2">
      <c r="A16" s="13">
        <v>14</v>
      </c>
      <c r="B16" t="s">
        <v>269</v>
      </c>
      <c r="C16" t="s">
        <v>77</v>
      </c>
      <c r="D16" t="s">
        <v>191</v>
      </c>
      <c r="E16">
        <v>0</v>
      </c>
      <c r="F16">
        <v>47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46</v>
      </c>
      <c r="O16">
        <v>0</v>
      </c>
      <c r="P16">
        <v>0</v>
      </c>
      <c r="Q16">
        <v>0</v>
      </c>
      <c r="R16">
        <v>0</v>
      </c>
      <c r="S16" s="13">
        <f t="shared" si="0"/>
        <v>93</v>
      </c>
      <c r="T16" s="13">
        <f t="shared" si="1"/>
        <v>2</v>
      </c>
    </row>
    <row r="17" spans="1:20" x14ac:dyDescent="0.2">
      <c r="A17" s="13">
        <v>15</v>
      </c>
      <c r="B17" t="s">
        <v>495</v>
      </c>
      <c r="C17" t="s">
        <v>30</v>
      </c>
      <c r="D17" t="s">
        <v>191</v>
      </c>
      <c r="E17">
        <v>0</v>
      </c>
      <c r="F17">
        <v>0</v>
      </c>
      <c r="G17">
        <v>0</v>
      </c>
      <c r="H17">
        <v>0</v>
      </c>
      <c r="I17">
        <v>45</v>
      </c>
      <c r="J17">
        <v>0</v>
      </c>
      <c r="K17">
        <v>0</v>
      </c>
      <c r="L17">
        <v>48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 s="13">
        <f t="shared" si="0"/>
        <v>93</v>
      </c>
      <c r="T17" s="13">
        <f t="shared" si="1"/>
        <v>2</v>
      </c>
    </row>
    <row r="18" spans="1:20" x14ac:dyDescent="0.2">
      <c r="A18" s="13">
        <v>16</v>
      </c>
      <c r="B18" t="s">
        <v>498</v>
      </c>
      <c r="C18" t="s">
        <v>32</v>
      </c>
      <c r="D18" t="s">
        <v>191</v>
      </c>
      <c r="E18">
        <v>0</v>
      </c>
      <c r="F18">
        <v>0</v>
      </c>
      <c r="G18">
        <v>0</v>
      </c>
      <c r="H18">
        <v>0</v>
      </c>
      <c r="I18">
        <v>44</v>
      </c>
      <c r="J18">
        <v>0</v>
      </c>
      <c r="K18">
        <v>49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 s="13">
        <f t="shared" si="0"/>
        <v>93</v>
      </c>
      <c r="T18" s="13">
        <f t="shared" si="1"/>
        <v>2</v>
      </c>
    </row>
    <row r="19" spans="1:20" x14ac:dyDescent="0.2">
      <c r="A19" s="13">
        <v>17</v>
      </c>
      <c r="B19" t="s">
        <v>212</v>
      </c>
      <c r="C19" t="s">
        <v>30</v>
      </c>
      <c r="D19" t="s">
        <v>191</v>
      </c>
      <c r="E19">
        <v>40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47</v>
      </c>
      <c r="O19">
        <v>0</v>
      </c>
      <c r="P19">
        <v>0</v>
      </c>
      <c r="Q19">
        <v>0</v>
      </c>
      <c r="R19">
        <v>0</v>
      </c>
      <c r="S19" s="13">
        <f t="shared" si="0"/>
        <v>87</v>
      </c>
      <c r="T19" s="13">
        <f t="shared" si="1"/>
        <v>2</v>
      </c>
    </row>
    <row r="20" spans="1:20" x14ac:dyDescent="0.2">
      <c r="A20" s="13">
        <v>18</v>
      </c>
      <c r="B20" t="s">
        <v>209</v>
      </c>
      <c r="C20" t="s">
        <v>35</v>
      </c>
      <c r="D20" t="s">
        <v>191</v>
      </c>
      <c r="E20">
        <v>43</v>
      </c>
      <c r="F20">
        <v>0</v>
      </c>
      <c r="G20">
        <v>0</v>
      </c>
      <c r="H20">
        <v>0</v>
      </c>
      <c r="I20">
        <v>35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 s="13">
        <f t="shared" si="0"/>
        <v>78</v>
      </c>
      <c r="T20" s="13">
        <f t="shared" si="1"/>
        <v>2</v>
      </c>
    </row>
    <row r="21" spans="1:20" x14ac:dyDescent="0.2">
      <c r="A21" s="13">
        <v>19</v>
      </c>
      <c r="B21" t="s">
        <v>517</v>
      </c>
      <c r="C21" t="s">
        <v>77</v>
      </c>
      <c r="D21" t="s">
        <v>191</v>
      </c>
      <c r="E21">
        <v>0</v>
      </c>
      <c r="F21">
        <v>0</v>
      </c>
      <c r="G21">
        <v>0</v>
      </c>
      <c r="H21">
        <v>0</v>
      </c>
      <c r="I21">
        <v>36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42</v>
      </c>
      <c r="R21">
        <v>0</v>
      </c>
      <c r="S21" s="13">
        <f t="shared" si="0"/>
        <v>78</v>
      </c>
      <c r="T21" s="13">
        <f t="shared" si="1"/>
        <v>2</v>
      </c>
    </row>
    <row r="22" spans="1:20" x14ac:dyDescent="0.2">
      <c r="A22" s="13">
        <v>20</v>
      </c>
      <c r="B22" t="s">
        <v>374</v>
      </c>
      <c r="C22" t="s">
        <v>27</v>
      </c>
      <c r="D22" t="s">
        <v>191</v>
      </c>
      <c r="E22">
        <v>0</v>
      </c>
      <c r="F22">
        <v>0</v>
      </c>
      <c r="G22">
        <v>0</v>
      </c>
      <c r="H22">
        <v>45</v>
      </c>
      <c r="I22">
        <v>31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 s="13">
        <f t="shared" si="0"/>
        <v>76</v>
      </c>
      <c r="T22" s="13">
        <f t="shared" si="1"/>
        <v>2</v>
      </c>
    </row>
    <row r="23" spans="1:20" x14ac:dyDescent="0.2">
      <c r="A23" s="13">
        <v>21</v>
      </c>
      <c r="B23" t="s">
        <v>211</v>
      </c>
      <c r="C23" t="s">
        <v>32</v>
      </c>
      <c r="D23" t="s">
        <v>191</v>
      </c>
      <c r="E23">
        <v>42</v>
      </c>
      <c r="F23">
        <v>0</v>
      </c>
      <c r="G23">
        <v>0</v>
      </c>
      <c r="H23">
        <v>0</v>
      </c>
      <c r="I23">
        <v>32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 s="13">
        <f t="shared" si="0"/>
        <v>74</v>
      </c>
      <c r="T23" s="13">
        <f t="shared" si="1"/>
        <v>2</v>
      </c>
    </row>
    <row r="24" spans="1:20" x14ac:dyDescent="0.2">
      <c r="A24" s="13">
        <v>22</v>
      </c>
      <c r="B24" t="s">
        <v>393</v>
      </c>
      <c r="C24" t="s">
        <v>27</v>
      </c>
      <c r="D24" t="s">
        <v>191</v>
      </c>
      <c r="E24">
        <v>0</v>
      </c>
      <c r="F24">
        <v>0</v>
      </c>
      <c r="G24">
        <v>0</v>
      </c>
      <c r="H24">
        <v>38</v>
      </c>
      <c r="I24">
        <v>27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 s="13">
        <f t="shared" si="0"/>
        <v>65</v>
      </c>
      <c r="T24" s="13">
        <f t="shared" si="1"/>
        <v>2</v>
      </c>
    </row>
    <row r="25" spans="1:20" x14ac:dyDescent="0.2">
      <c r="A25" s="13">
        <v>23</v>
      </c>
      <c r="B25" t="s">
        <v>304</v>
      </c>
      <c r="C25" t="s">
        <v>30</v>
      </c>
      <c r="D25" t="s">
        <v>191</v>
      </c>
      <c r="E25">
        <v>0</v>
      </c>
      <c r="F25">
        <v>0</v>
      </c>
      <c r="G25">
        <v>50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 s="13">
        <f t="shared" si="0"/>
        <v>50</v>
      </c>
      <c r="T25" s="13">
        <f t="shared" si="1"/>
        <v>1</v>
      </c>
    </row>
    <row r="26" spans="1:20" x14ac:dyDescent="0.2">
      <c r="A26" s="13">
        <v>24</v>
      </c>
      <c r="B26" t="s">
        <v>197</v>
      </c>
      <c r="C26" t="s">
        <v>77</v>
      </c>
      <c r="D26" t="s">
        <v>191</v>
      </c>
      <c r="E26">
        <v>49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 s="36">
        <f t="shared" si="0"/>
        <v>49</v>
      </c>
      <c r="T26" s="36">
        <v>5</v>
      </c>
    </row>
    <row r="27" spans="1:20" x14ac:dyDescent="0.2">
      <c r="A27" s="13">
        <v>25</v>
      </c>
      <c r="B27" t="s">
        <v>362</v>
      </c>
      <c r="C27" t="s">
        <v>30</v>
      </c>
      <c r="D27" t="s">
        <v>191</v>
      </c>
      <c r="E27">
        <v>0</v>
      </c>
      <c r="F27">
        <v>0</v>
      </c>
      <c r="G27">
        <v>0</v>
      </c>
      <c r="H27">
        <v>49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 s="13">
        <f t="shared" si="0"/>
        <v>49</v>
      </c>
      <c r="T27" s="13">
        <f t="shared" ref="T27:T63" si="2">COUNTIF(E27:R27,"&gt;0")</f>
        <v>1</v>
      </c>
    </row>
    <row r="28" spans="1:20" x14ac:dyDescent="0.2">
      <c r="A28" s="13">
        <v>26</v>
      </c>
      <c r="B28" t="s">
        <v>365</v>
      </c>
      <c r="C28" t="s">
        <v>32</v>
      </c>
      <c r="D28" t="s">
        <v>191</v>
      </c>
      <c r="E28">
        <v>0</v>
      </c>
      <c r="F28">
        <v>0</v>
      </c>
      <c r="G28">
        <v>0</v>
      </c>
      <c r="H28">
        <v>48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 s="13">
        <f t="shared" si="0"/>
        <v>48</v>
      </c>
      <c r="T28" s="13">
        <f t="shared" si="2"/>
        <v>1</v>
      </c>
    </row>
    <row r="29" spans="1:20" x14ac:dyDescent="0.2">
      <c r="A29" s="13">
        <v>27</v>
      </c>
      <c r="B29" t="s">
        <v>492</v>
      </c>
      <c r="C29" t="s">
        <v>77</v>
      </c>
      <c r="D29" t="s">
        <v>191</v>
      </c>
      <c r="E29">
        <v>0</v>
      </c>
      <c r="F29">
        <v>0</v>
      </c>
      <c r="G29">
        <v>0</v>
      </c>
      <c r="H29">
        <v>0</v>
      </c>
      <c r="I29">
        <v>48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 s="13">
        <f t="shared" si="0"/>
        <v>48</v>
      </c>
      <c r="T29" s="13">
        <f t="shared" si="2"/>
        <v>1</v>
      </c>
    </row>
    <row r="30" spans="1:20" x14ac:dyDescent="0.2">
      <c r="A30" s="13">
        <v>28</v>
      </c>
      <c r="B30" t="s">
        <v>655</v>
      </c>
      <c r="C30" t="s">
        <v>35</v>
      </c>
      <c r="D30" t="s">
        <v>191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48</v>
      </c>
      <c r="O30">
        <v>0</v>
      </c>
      <c r="P30">
        <v>0</v>
      </c>
      <c r="Q30">
        <v>0</v>
      </c>
      <c r="R30">
        <v>0</v>
      </c>
      <c r="S30" s="13">
        <f t="shared" si="0"/>
        <v>48</v>
      </c>
      <c r="T30" s="13">
        <f t="shared" si="2"/>
        <v>1</v>
      </c>
    </row>
    <row r="31" spans="1:20" x14ac:dyDescent="0.2">
      <c r="A31" s="13">
        <v>29</v>
      </c>
      <c r="B31" t="s">
        <v>662</v>
      </c>
      <c r="C31" t="s">
        <v>30</v>
      </c>
      <c r="D31" t="s">
        <v>191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48</v>
      </c>
      <c r="P31">
        <v>0</v>
      </c>
      <c r="Q31">
        <v>0</v>
      </c>
      <c r="R31">
        <v>0</v>
      </c>
      <c r="S31" s="13">
        <f t="shared" si="0"/>
        <v>48</v>
      </c>
      <c r="T31" s="13">
        <f t="shared" si="2"/>
        <v>1</v>
      </c>
    </row>
    <row r="32" spans="1:20" x14ac:dyDescent="0.2">
      <c r="A32" s="13">
        <v>30</v>
      </c>
      <c r="B32" t="s">
        <v>742</v>
      </c>
      <c r="C32" t="s">
        <v>32</v>
      </c>
      <c r="D32" t="s">
        <v>191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48</v>
      </c>
      <c r="R32">
        <v>0</v>
      </c>
      <c r="S32" s="13">
        <f t="shared" si="0"/>
        <v>48</v>
      </c>
      <c r="T32" s="13">
        <f t="shared" si="2"/>
        <v>1</v>
      </c>
    </row>
    <row r="33" spans="1:20" x14ac:dyDescent="0.2">
      <c r="A33" s="13">
        <v>31</v>
      </c>
      <c r="B33" t="s">
        <v>366</v>
      </c>
      <c r="C33" t="s">
        <v>30</v>
      </c>
      <c r="D33" t="s">
        <v>191</v>
      </c>
      <c r="E33">
        <v>0</v>
      </c>
      <c r="F33">
        <v>0</v>
      </c>
      <c r="G33">
        <v>0</v>
      </c>
      <c r="H33">
        <v>47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 s="13">
        <f t="shared" si="0"/>
        <v>47</v>
      </c>
      <c r="T33" s="13">
        <f t="shared" si="2"/>
        <v>1</v>
      </c>
    </row>
    <row r="34" spans="1:20" x14ac:dyDescent="0.2">
      <c r="A34" s="13">
        <v>32</v>
      </c>
      <c r="B34" t="s">
        <v>559</v>
      </c>
      <c r="C34" t="s">
        <v>38</v>
      </c>
      <c r="D34" t="s">
        <v>191</v>
      </c>
      <c r="E34">
        <v>0</v>
      </c>
      <c r="F34">
        <v>0</v>
      </c>
      <c r="G34">
        <v>0</v>
      </c>
      <c r="H34">
        <v>0</v>
      </c>
      <c r="I34">
        <v>0</v>
      </c>
      <c r="J34">
        <v>47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 s="13">
        <f t="shared" si="0"/>
        <v>47</v>
      </c>
      <c r="T34" s="13">
        <f t="shared" si="2"/>
        <v>1</v>
      </c>
    </row>
    <row r="35" spans="1:20" x14ac:dyDescent="0.2">
      <c r="A35" s="13">
        <v>33</v>
      </c>
      <c r="B35" t="s">
        <v>678</v>
      </c>
      <c r="C35" t="s">
        <v>56</v>
      </c>
      <c r="D35" t="s">
        <v>191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47</v>
      </c>
      <c r="Q35">
        <v>0</v>
      </c>
      <c r="R35">
        <v>0</v>
      </c>
      <c r="S35" s="13">
        <f t="shared" ref="S35:S63" si="3">SUM(E35:R35)</f>
        <v>47</v>
      </c>
      <c r="T35" s="13">
        <f t="shared" si="2"/>
        <v>1</v>
      </c>
    </row>
    <row r="36" spans="1:20" x14ac:dyDescent="0.2">
      <c r="A36" s="13">
        <v>34</v>
      </c>
      <c r="B36" t="s">
        <v>313</v>
      </c>
      <c r="C36" t="s">
        <v>30</v>
      </c>
      <c r="D36" t="s">
        <v>191</v>
      </c>
      <c r="E36">
        <v>0</v>
      </c>
      <c r="F36">
        <v>0</v>
      </c>
      <c r="G36">
        <v>46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 s="13">
        <f t="shared" si="3"/>
        <v>46</v>
      </c>
      <c r="T36" s="13">
        <f t="shared" si="2"/>
        <v>1</v>
      </c>
    </row>
    <row r="37" spans="1:20" x14ac:dyDescent="0.2">
      <c r="A37" s="13">
        <v>35</v>
      </c>
      <c r="B37" t="s">
        <v>367</v>
      </c>
      <c r="C37" t="s">
        <v>32</v>
      </c>
      <c r="D37" t="s">
        <v>191</v>
      </c>
      <c r="E37">
        <v>0</v>
      </c>
      <c r="F37">
        <v>0</v>
      </c>
      <c r="G37">
        <v>0</v>
      </c>
      <c r="H37">
        <v>46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 s="13">
        <f t="shared" si="3"/>
        <v>46</v>
      </c>
      <c r="T37" s="13">
        <f t="shared" si="2"/>
        <v>1</v>
      </c>
    </row>
    <row r="38" spans="1:20" x14ac:dyDescent="0.2">
      <c r="A38" s="13">
        <v>36</v>
      </c>
      <c r="B38" t="s">
        <v>85</v>
      </c>
      <c r="C38" t="s">
        <v>77</v>
      </c>
      <c r="D38" t="s">
        <v>191</v>
      </c>
      <c r="E38">
        <v>45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 s="13">
        <f t="shared" si="3"/>
        <v>45</v>
      </c>
      <c r="T38" s="13">
        <f t="shared" si="2"/>
        <v>1</v>
      </c>
    </row>
    <row r="39" spans="1:20" x14ac:dyDescent="0.2">
      <c r="A39" s="13">
        <v>37</v>
      </c>
      <c r="B39" t="s">
        <v>315</v>
      </c>
      <c r="C39" t="s">
        <v>27</v>
      </c>
      <c r="D39" t="s">
        <v>191</v>
      </c>
      <c r="E39">
        <v>0</v>
      </c>
      <c r="F39">
        <v>0</v>
      </c>
      <c r="G39">
        <v>45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 s="13">
        <f t="shared" si="3"/>
        <v>45</v>
      </c>
      <c r="T39" s="13">
        <f t="shared" si="2"/>
        <v>1</v>
      </c>
    </row>
    <row r="40" spans="1:20" x14ac:dyDescent="0.2">
      <c r="A40" s="13">
        <v>38</v>
      </c>
      <c r="B40" t="s">
        <v>208</v>
      </c>
      <c r="C40" t="s">
        <v>77</v>
      </c>
      <c r="D40" t="s">
        <v>191</v>
      </c>
      <c r="E40">
        <v>44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 s="13">
        <f t="shared" si="3"/>
        <v>44</v>
      </c>
      <c r="T40" s="13">
        <f t="shared" si="2"/>
        <v>1</v>
      </c>
    </row>
    <row r="41" spans="1:20" x14ac:dyDescent="0.2">
      <c r="A41" s="13">
        <v>39</v>
      </c>
      <c r="B41" t="s">
        <v>377</v>
      </c>
      <c r="C41" t="s">
        <v>27</v>
      </c>
      <c r="D41" t="s">
        <v>191</v>
      </c>
      <c r="E41">
        <v>0</v>
      </c>
      <c r="F41">
        <v>0</v>
      </c>
      <c r="G41">
        <v>0</v>
      </c>
      <c r="H41">
        <v>44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 s="13">
        <f t="shared" si="3"/>
        <v>44</v>
      </c>
      <c r="T41" s="13">
        <f t="shared" si="2"/>
        <v>1</v>
      </c>
    </row>
    <row r="42" spans="1:20" x14ac:dyDescent="0.2">
      <c r="A42" s="13">
        <v>40</v>
      </c>
      <c r="B42" t="s">
        <v>680</v>
      </c>
      <c r="C42" t="s">
        <v>56</v>
      </c>
      <c r="D42" t="s">
        <v>191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44</v>
      </c>
      <c r="Q42">
        <v>0</v>
      </c>
      <c r="R42">
        <v>0</v>
      </c>
      <c r="S42" s="13">
        <f t="shared" si="3"/>
        <v>44</v>
      </c>
      <c r="T42" s="13">
        <f t="shared" si="2"/>
        <v>1</v>
      </c>
    </row>
    <row r="43" spans="1:20" x14ac:dyDescent="0.2">
      <c r="A43" s="13">
        <v>41</v>
      </c>
      <c r="B43" t="s">
        <v>744</v>
      </c>
      <c r="C43" t="s">
        <v>27</v>
      </c>
      <c r="D43" t="s">
        <v>191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44</v>
      </c>
      <c r="R43">
        <v>0</v>
      </c>
      <c r="S43" s="13">
        <f t="shared" si="3"/>
        <v>44</v>
      </c>
      <c r="T43" s="13">
        <f t="shared" si="2"/>
        <v>1</v>
      </c>
    </row>
    <row r="44" spans="1:20" x14ac:dyDescent="0.2">
      <c r="A44" s="13">
        <v>42</v>
      </c>
      <c r="B44" t="s">
        <v>683</v>
      </c>
      <c r="C44" t="s">
        <v>77</v>
      </c>
      <c r="D44" t="s">
        <v>191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43</v>
      </c>
      <c r="Q44">
        <v>0</v>
      </c>
      <c r="R44">
        <v>0</v>
      </c>
      <c r="S44" s="13">
        <f t="shared" si="3"/>
        <v>43</v>
      </c>
      <c r="T44" s="13">
        <f t="shared" si="2"/>
        <v>1</v>
      </c>
    </row>
    <row r="45" spans="1:20" x14ac:dyDescent="0.2">
      <c r="A45" s="13">
        <v>43</v>
      </c>
      <c r="B45" t="s">
        <v>745</v>
      </c>
      <c r="C45" t="s">
        <v>30</v>
      </c>
      <c r="D45" t="s">
        <v>191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43</v>
      </c>
      <c r="R45">
        <v>0</v>
      </c>
      <c r="S45" s="13">
        <f t="shared" si="3"/>
        <v>43</v>
      </c>
      <c r="T45" s="13">
        <f t="shared" si="2"/>
        <v>1</v>
      </c>
    </row>
    <row r="46" spans="1:20" x14ac:dyDescent="0.2">
      <c r="A46" s="13">
        <v>44</v>
      </c>
      <c r="B46" t="s">
        <v>382</v>
      </c>
      <c r="C46" t="s">
        <v>27</v>
      </c>
      <c r="D46" t="s">
        <v>191</v>
      </c>
      <c r="E46">
        <v>0</v>
      </c>
      <c r="F46">
        <v>0</v>
      </c>
      <c r="G46">
        <v>0</v>
      </c>
      <c r="H46">
        <v>42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 s="13">
        <f t="shared" si="3"/>
        <v>42</v>
      </c>
      <c r="T46" s="13">
        <f t="shared" si="2"/>
        <v>1</v>
      </c>
    </row>
    <row r="47" spans="1:20" x14ac:dyDescent="0.2">
      <c r="A47" s="13">
        <v>45</v>
      </c>
      <c r="B47" t="s">
        <v>501</v>
      </c>
      <c r="C47" t="s">
        <v>30</v>
      </c>
      <c r="D47" t="s">
        <v>191</v>
      </c>
      <c r="E47">
        <v>0</v>
      </c>
      <c r="F47">
        <v>0</v>
      </c>
      <c r="G47">
        <v>0</v>
      </c>
      <c r="H47">
        <v>0</v>
      </c>
      <c r="I47">
        <v>42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 s="13">
        <f t="shared" si="3"/>
        <v>42</v>
      </c>
      <c r="T47" s="13">
        <f t="shared" si="2"/>
        <v>1</v>
      </c>
    </row>
    <row r="48" spans="1:20" x14ac:dyDescent="0.2">
      <c r="A48" s="13">
        <v>46</v>
      </c>
      <c r="B48" t="s">
        <v>91</v>
      </c>
      <c r="C48" t="s">
        <v>77</v>
      </c>
      <c r="D48" t="s">
        <v>191</v>
      </c>
      <c r="E48">
        <v>41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 s="13">
        <f t="shared" si="3"/>
        <v>41</v>
      </c>
      <c r="T48" s="13">
        <f t="shared" si="2"/>
        <v>1</v>
      </c>
    </row>
    <row r="49" spans="1:20" x14ac:dyDescent="0.2">
      <c r="A49" s="13">
        <v>47</v>
      </c>
      <c r="B49" t="s">
        <v>384</v>
      </c>
      <c r="C49" t="s">
        <v>50</v>
      </c>
      <c r="D49" t="s">
        <v>191</v>
      </c>
      <c r="E49">
        <v>0</v>
      </c>
      <c r="F49">
        <v>0</v>
      </c>
      <c r="G49">
        <v>0</v>
      </c>
      <c r="H49">
        <v>41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 s="13">
        <f t="shared" si="3"/>
        <v>41</v>
      </c>
      <c r="T49" s="13">
        <f t="shared" si="2"/>
        <v>1</v>
      </c>
    </row>
    <row r="50" spans="1:20" x14ac:dyDescent="0.2">
      <c r="A50" s="13">
        <v>48</v>
      </c>
      <c r="B50" t="s">
        <v>388</v>
      </c>
      <c r="C50" t="s">
        <v>27</v>
      </c>
      <c r="D50" t="s">
        <v>191</v>
      </c>
      <c r="E50">
        <v>0</v>
      </c>
      <c r="F50">
        <v>0</v>
      </c>
      <c r="G50">
        <v>0</v>
      </c>
      <c r="H50">
        <v>40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 s="13">
        <f t="shared" si="3"/>
        <v>40</v>
      </c>
      <c r="T50" s="13">
        <f t="shared" si="2"/>
        <v>1</v>
      </c>
    </row>
    <row r="51" spans="1:20" x14ac:dyDescent="0.2">
      <c r="A51" s="13">
        <v>49</v>
      </c>
      <c r="B51" t="s">
        <v>507</v>
      </c>
      <c r="C51" t="s">
        <v>30</v>
      </c>
      <c r="D51" t="s">
        <v>191</v>
      </c>
      <c r="E51">
        <v>0</v>
      </c>
      <c r="F51">
        <v>0</v>
      </c>
      <c r="G51">
        <v>0</v>
      </c>
      <c r="H51">
        <v>0</v>
      </c>
      <c r="I51">
        <v>40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 s="13">
        <f t="shared" si="3"/>
        <v>40</v>
      </c>
      <c r="T51" s="13">
        <f t="shared" si="2"/>
        <v>1</v>
      </c>
    </row>
    <row r="52" spans="1:20" x14ac:dyDescent="0.2">
      <c r="A52" s="13">
        <v>50</v>
      </c>
      <c r="B52" t="s">
        <v>73</v>
      </c>
      <c r="C52" t="s">
        <v>56</v>
      </c>
      <c r="D52" t="s">
        <v>191</v>
      </c>
      <c r="E52">
        <v>39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 s="13">
        <f t="shared" si="3"/>
        <v>39</v>
      </c>
      <c r="T52" s="13">
        <f t="shared" si="2"/>
        <v>1</v>
      </c>
    </row>
    <row r="53" spans="1:20" x14ac:dyDescent="0.2">
      <c r="A53" s="13">
        <v>51</v>
      </c>
      <c r="B53" t="s">
        <v>391</v>
      </c>
      <c r="C53" t="s">
        <v>50</v>
      </c>
      <c r="D53" t="s">
        <v>191</v>
      </c>
      <c r="E53">
        <v>0</v>
      </c>
      <c r="F53">
        <v>0</v>
      </c>
      <c r="G53">
        <v>0</v>
      </c>
      <c r="H53">
        <v>39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 s="13">
        <f t="shared" si="3"/>
        <v>39</v>
      </c>
      <c r="T53" s="13">
        <f t="shared" si="2"/>
        <v>1</v>
      </c>
    </row>
    <row r="54" spans="1:20" x14ac:dyDescent="0.2">
      <c r="A54" s="13">
        <v>52</v>
      </c>
      <c r="B54" t="s">
        <v>225</v>
      </c>
      <c r="C54" t="s">
        <v>77</v>
      </c>
      <c r="D54" t="s">
        <v>191</v>
      </c>
      <c r="E54">
        <v>38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 s="13">
        <f t="shared" si="3"/>
        <v>38</v>
      </c>
      <c r="T54" s="13">
        <f t="shared" si="2"/>
        <v>1</v>
      </c>
    </row>
    <row r="55" spans="1:20" x14ac:dyDescent="0.2">
      <c r="A55" s="13">
        <v>53</v>
      </c>
      <c r="B55" t="s">
        <v>513</v>
      </c>
      <c r="C55" t="s">
        <v>77</v>
      </c>
      <c r="D55" t="s">
        <v>191</v>
      </c>
      <c r="E55">
        <v>0</v>
      </c>
      <c r="F55">
        <v>0</v>
      </c>
      <c r="G55">
        <v>0</v>
      </c>
      <c r="H55">
        <v>0</v>
      </c>
      <c r="I55">
        <v>38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 s="13">
        <f t="shared" si="3"/>
        <v>38</v>
      </c>
      <c r="T55" s="13">
        <f t="shared" si="2"/>
        <v>1</v>
      </c>
    </row>
    <row r="56" spans="1:20" x14ac:dyDescent="0.2">
      <c r="A56" s="13">
        <v>54</v>
      </c>
      <c r="B56" t="s">
        <v>93</v>
      </c>
      <c r="C56" t="s">
        <v>30</v>
      </c>
      <c r="D56" t="s">
        <v>191</v>
      </c>
      <c r="E56">
        <v>37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 s="13">
        <f t="shared" si="3"/>
        <v>37</v>
      </c>
      <c r="T56" s="13">
        <f t="shared" si="2"/>
        <v>1</v>
      </c>
    </row>
    <row r="57" spans="1:20" x14ac:dyDescent="0.2">
      <c r="A57" s="13">
        <v>55</v>
      </c>
      <c r="B57" t="s">
        <v>395</v>
      </c>
      <c r="C57" t="s">
        <v>32</v>
      </c>
      <c r="D57" t="s">
        <v>191</v>
      </c>
      <c r="E57">
        <v>0</v>
      </c>
      <c r="F57">
        <v>0</v>
      </c>
      <c r="G57">
        <v>0</v>
      </c>
      <c r="H57">
        <v>37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 s="13">
        <f t="shared" si="3"/>
        <v>37</v>
      </c>
      <c r="T57" s="13">
        <f t="shared" si="2"/>
        <v>1</v>
      </c>
    </row>
    <row r="58" spans="1:20" x14ac:dyDescent="0.2">
      <c r="A58" s="13">
        <v>56</v>
      </c>
      <c r="B58" t="s">
        <v>515</v>
      </c>
      <c r="C58" t="s">
        <v>35</v>
      </c>
      <c r="D58" t="s">
        <v>191</v>
      </c>
      <c r="E58">
        <v>0</v>
      </c>
      <c r="F58">
        <v>0</v>
      </c>
      <c r="G58">
        <v>0</v>
      </c>
      <c r="H58">
        <v>0</v>
      </c>
      <c r="I58">
        <v>37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 s="13">
        <f t="shared" si="3"/>
        <v>37</v>
      </c>
      <c r="T58" s="13">
        <f t="shared" si="2"/>
        <v>1</v>
      </c>
    </row>
    <row r="59" spans="1:20" x14ac:dyDescent="0.2">
      <c r="A59" s="13">
        <v>57</v>
      </c>
      <c r="B59" t="s">
        <v>398</v>
      </c>
      <c r="C59" t="s">
        <v>27</v>
      </c>
      <c r="D59" t="s">
        <v>191</v>
      </c>
      <c r="E59">
        <v>0</v>
      </c>
      <c r="F59">
        <v>0</v>
      </c>
      <c r="G59">
        <v>0</v>
      </c>
      <c r="H59">
        <v>36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 s="13">
        <f t="shared" si="3"/>
        <v>36</v>
      </c>
      <c r="T59" s="13">
        <f t="shared" si="2"/>
        <v>1</v>
      </c>
    </row>
    <row r="60" spans="1:20" x14ac:dyDescent="0.2">
      <c r="A60" s="13">
        <v>58</v>
      </c>
      <c r="B60" t="s">
        <v>523</v>
      </c>
      <c r="C60" t="s">
        <v>27</v>
      </c>
      <c r="D60" t="s">
        <v>191</v>
      </c>
      <c r="E60">
        <v>0</v>
      </c>
      <c r="F60">
        <v>0</v>
      </c>
      <c r="G60">
        <v>0</v>
      </c>
      <c r="H60">
        <v>0</v>
      </c>
      <c r="I60">
        <v>33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 s="13">
        <f t="shared" si="3"/>
        <v>33</v>
      </c>
      <c r="T60" s="13">
        <f t="shared" si="2"/>
        <v>1</v>
      </c>
    </row>
    <row r="61" spans="1:20" x14ac:dyDescent="0.2">
      <c r="A61" s="13">
        <v>59</v>
      </c>
      <c r="B61" t="s">
        <v>528</v>
      </c>
      <c r="C61" t="s">
        <v>27</v>
      </c>
      <c r="D61" t="s">
        <v>191</v>
      </c>
      <c r="E61">
        <v>0</v>
      </c>
      <c r="F61">
        <v>0</v>
      </c>
      <c r="G61">
        <v>0</v>
      </c>
      <c r="H61">
        <v>0</v>
      </c>
      <c r="I61">
        <v>30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 s="13">
        <f t="shared" si="3"/>
        <v>30</v>
      </c>
      <c r="T61" s="13">
        <f t="shared" si="2"/>
        <v>1</v>
      </c>
    </row>
    <row r="62" spans="1:20" x14ac:dyDescent="0.2">
      <c r="A62" s="13">
        <v>60</v>
      </c>
      <c r="B62" t="s">
        <v>529</v>
      </c>
      <c r="C62" t="s">
        <v>27</v>
      </c>
      <c r="D62" t="s">
        <v>191</v>
      </c>
      <c r="E62">
        <v>0</v>
      </c>
      <c r="F62">
        <v>0</v>
      </c>
      <c r="G62">
        <v>0</v>
      </c>
      <c r="H62">
        <v>0</v>
      </c>
      <c r="I62">
        <v>29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 s="13">
        <f t="shared" si="3"/>
        <v>29</v>
      </c>
      <c r="T62" s="13">
        <f t="shared" si="2"/>
        <v>1</v>
      </c>
    </row>
    <row r="63" spans="1:20" x14ac:dyDescent="0.2">
      <c r="A63" s="13">
        <v>61</v>
      </c>
      <c r="B63" t="s">
        <v>530</v>
      </c>
      <c r="C63" t="s">
        <v>27</v>
      </c>
      <c r="D63" t="s">
        <v>191</v>
      </c>
      <c r="E63">
        <v>0</v>
      </c>
      <c r="F63">
        <v>0</v>
      </c>
      <c r="G63">
        <v>0</v>
      </c>
      <c r="H63">
        <v>0</v>
      </c>
      <c r="I63">
        <v>28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 s="13">
        <f t="shared" si="3"/>
        <v>28</v>
      </c>
      <c r="T63" s="13">
        <f t="shared" si="2"/>
        <v>1</v>
      </c>
    </row>
  </sheetData>
  <sortState xmlns:xlrd2="http://schemas.microsoft.com/office/spreadsheetml/2017/richdata2" ref="A4:T63">
    <sortCondition descending="1" ref="S4:S63"/>
  </sortState>
  <pageMargins left="0.7" right="0.7" top="0.75" bottom="0.75" header="0.3" footer="0.3"/>
  <pageSetup paperSize="9" orientation="portrait" horizontalDpi="0" verticalDpi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T35"/>
  <sheetViews>
    <sheetView zoomScaleNormal="100" workbookViewId="0">
      <selection activeCell="B27" sqref="B27"/>
    </sheetView>
  </sheetViews>
  <sheetFormatPr baseColWidth="10" defaultRowHeight="16" x14ac:dyDescent="0.2"/>
  <cols>
    <col min="1" max="1" width="7.33203125" style="13" customWidth="1"/>
    <col min="2" max="2" width="16.33203125" bestFit="1" customWidth="1"/>
    <col min="3" max="3" width="23.1640625" bestFit="1" customWidth="1"/>
    <col min="4" max="4" width="8.33203125" bestFit="1" customWidth="1"/>
    <col min="5" max="18" width="9.5" customWidth="1"/>
  </cols>
  <sheetData>
    <row r="1" spans="1:20" ht="31" x14ac:dyDescent="0.2">
      <c r="A1" s="32"/>
      <c r="B1" s="33" t="s">
        <v>0</v>
      </c>
      <c r="C1" s="33" t="s">
        <v>237</v>
      </c>
      <c r="D1" s="33" t="s">
        <v>1</v>
      </c>
      <c r="E1" s="34" t="s">
        <v>2</v>
      </c>
      <c r="F1" s="34" t="s">
        <v>3</v>
      </c>
      <c r="G1" s="34" t="s">
        <v>3</v>
      </c>
      <c r="H1" s="34" t="s">
        <v>3</v>
      </c>
      <c r="I1" s="34" t="s">
        <v>3</v>
      </c>
      <c r="J1" s="34" t="s">
        <v>3</v>
      </c>
      <c r="K1" s="34" t="s">
        <v>3</v>
      </c>
      <c r="L1" s="34" t="s">
        <v>3</v>
      </c>
      <c r="M1" s="34" t="s">
        <v>3</v>
      </c>
      <c r="N1" s="34" t="s">
        <v>3</v>
      </c>
      <c r="O1" s="34" t="s">
        <v>3</v>
      </c>
      <c r="P1" s="34" t="s">
        <v>3</v>
      </c>
      <c r="Q1" s="34"/>
      <c r="R1" s="34"/>
      <c r="S1" s="36"/>
      <c r="T1" s="36"/>
    </row>
    <row r="2" spans="1:20" ht="31" x14ac:dyDescent="0.2">
      <c r="A2" s="36" t="s">
        <v>4</v>
      </c>
      <c r="B2" s="35" t="s">
        <v>40</v>
      </c>
      <c r="C2" s="35" t="s">
        <v>41</v>
      </c>
      <c r="D2" s="35" t="s">
        <v>5</v>
      </c>
      <c r="E2" t="s">
        <v>43</v>
      </c>
      <c r="F2" t="s">
        <v>74</v>
      </c>
      <c r="G2" t="s">
        <v>44</v>
      </c>
      <c r="H2" t="s">
        <v>45</v>
      </c>
      <c r="I2" t="s">
        <v>39</v>
      </c>
      <c r="J2" t="s">
        <v>119</v>
      </c>
      <c r="K2" t="s">
        <v>120</v>
      </c>
      <c r="L2" t="s">
        <v>121</v>
      </c>
      <c r="M2" t="s">
        <v>75</v>
      </c>
      <c r="N2" t="s">
        <v>317</v>
      </c>
      <c r="O2" t="s">
        <v>62</v>
      </c>
      <c r="P2" t="s">
        <v>76</v>
      </c>
      <c r="Q2" t="s">
        <v>123</v>
      </c>
      <c r="R2" t="s">
        <v>124</v>
      </c>
      <c r="S2" s="34" t="s">
        <v>23</v>
      </c>
      <c r="T2" s="34" t="s">
        <v>24</v>
      </c>
    </row>
    <row r="3" spans="1:20" ht="18" customHeight="1" x14ac:dyDescent="0.2">
      <c r="A3" s="13">
        <v>1</v>
      </c>
      <c r="B3" t="s">
        <v>83</v>
      </c>
      <c r="C3" t="s">
        <v>27</v>
      </c>
      <c r="D3" t="s">
        <v>199</v>
      </c>
      <c r="E3">
        <v>50</v>
      </c>
      <c r="F3">
        <v>0</v>
      </c>
      <c r="G3">
        <v>0</v>
      </c>
      <c r="H3">
        <v>50</v>
      </c>
      <c r="I3" t="s">
        <v>568</v>
      </c>
      <c r="J3">
        <v>0</v>
      </c>
      <c r="K3" t="s">
        <v>568</v>
      </c>
      <c r="L3" t="s">
        <v>595</v>
      </c>
      <c r="M3">
        <v>0</v>
      </c>
      <c r="N3">
        <v>0</v>
      </c>
      <c r="O3">
        <v>50</v>
      </c>
      <c r="P3" t="s">
        <v>595</v>
      </c>
      <c r="Q3">
        <v>50</v>
      </c>
      <c r="R3">
        <v>0</v>
      </c>
      <c r="S3" s="13">
        <f t="shared" ref="S3:S35" si="0">SUM(E3:R3)</f>
        <v>200</v>
      </c>
      <c r="T3" s="13">
        <v>8</v>
      </c>
    </row>
    <row r="4" spans="1:20" x14ac:dyDescent="0.2">
      <c r="A4" s="13">
        <v>2</v>
      </c>
      <c r="B4" t="s">
        <v>488</v>
      </c>
      <c r="C4" t="s">
        <v>35</v>
      </c>
      <c r="D4" t="s">
        <v>199</v>
      </c>
      <c r="E4">
        <v>0</v>
      </c>
      <c r="F4">
        <v>0</v>
      </c>
      <c r="G4">
        <v>0</v>
      </c>
      <c r="H4">
        <v>0</v>
      </c>
      <c r="I4" t="s">
        <v>609</v>
      </c>
      <c r="J4">
        <v>0</v>
      </c>
      <c r="K4" t="s">
        <v>609</v>
      </c>
      <c r="L4">
        <v>50</v>
      </c>
      <c r="M4">
        <v>50</v>
      </c>
      <c r="N4">
        <v>50</v>
      </c>
      <c r="O4">
        <v>0</v>
      </c>
      <c r="P4">
        <v>50</v>
      </c>
      <c r="Q4">
        <v>0</v>
      </c>
      <c r="R4">
        <v>0</v>
      </c>
      <c r="S4" s="13">
        <f t="shared" si="0"/>
        <v>200</v>
      </c>
      <c r="T4" s="13">
        <v>6</v>
      </c>
    </row>
    <row r="5" spans="1:20" x14ac:dyDescent="0.2">
      <c r="A5" s="13">
        <v>3</v>
      </c>
      <c r="B5" t="s">
        <v>84</v>
      </c>
      <c r="C5" t="s">
        <v>27</v>
      </c>
      <c r="D5" t="s">
        <v>199</v>
      </c>
      <c r="E5" t="s">
        <v>481</v>
      </c>
      <c r="F5">
        <v>0</v>
      </c>
      <c r="G5">
        <v>50</v>
      </c>
      <c r="H5">
        <v>49</v>
      </c>
      <c r="I5">
        <v>47</v>
      </c>
      <c r="J5">
        <v>0</v>
      </c>
      <c r="K5">
        <v>0</v>
      </c>
      <c r="L5">
        <v>0</v>
      </c>
      <c r="M5">
        <v>48</v>
      </c>
      <c r="N5">
        <v>0</v>
      </c>
      <c r="O5">
        <v>0</v>
      </c>
      <c r="P5">
        <v>0</v>
      </c>
      <c r="Q5">
        <v>0</v>
      </c>
      <c r="R5">
        <v>0</v>
      </c>
      <c r="S5" s="13">
        <f t="shared" si="0"/>
        <v>194</v>
      </c>
      <c r="T5" s="13">
        <v>5</v>
      </c>
    </row>
    <row r="6" spans="1:20" x14ac:dyDescent="0.2">
      <c r="A6" s="13">
        <v>4</v>
      </c>
      <c r="B6" t="s">
        <v>266</v>
      </c>
      <c r="C6" t="s">
        <v>35</v>
      </c>
      <c r="D6" t="s">
        <v>199</v>
      </c>
      <c r="E6">
        <v>0</v>
      </c>
      <c r="F6">
        <v>50</v>
      </c>
      <c r="G6">
        <v>0</v>
      </c>
      <c r="H6">
        <v>0</v>
      </c>
      <c r="I6">
        <v>44</v>
      </c>
      <c r="J6">
        <v>0</v>
      </c>
      <c r="K6">
        <v>47</v>
      </c>
      <c r="L6">
        <v>0</v>
      </c>
      <c r="M6">
        <v>0</v>
      </c>
      <c r="N6">
        <v>0</v>
      </c>
      <c r="O6">
        <v>0</v>
      </c>
      <c r="P6">
        <v>48</v>
      </c>
      <c r="Q6">
        <v>0</v>
      </c>
      <c r="R6">
        <v>0</v>
      </c>
      <c r="S6" s="13">
        <f t="shared" si="0"/>
        <v>189</v>
      </c>
      <c r="T6" s="13">
        <f t="shared" ref="T6:T35" si="1">COUNTIF(E6:R6,"&gt;0")</f>
        <v>4</v>
      </c>
    </row>
    <row r="7" spans="1:20" x14ac:dyDescent="0.2">
      <c r="A7" s="13">
        <v>5</v>
      </c>
      <c r="B7" t="s">
        <v>213</v>
      </c>
      <c r="C7" t="s">
        <v>27</v>
      </c>
      <c r="D7" t="s">
        <v>199</v>
      </c>
      <c r="E7">
        <v>44</v>
      </c>
      <c r="F7">
        <v>0</v>
      </c>
      <c r="G7">
        <v>48</v>
      </c>
      <c r="H7">
        <v>0</v>
      </c>
      <c r="I7">
        <v>41</v>
      </c>
      <c r="J7">
        <v>0</v>
      </c>
      <c r="K7">
        <v>0</v>
      </c>
      <c r="L7">
        <v>0</v>
      </c>
      <c r="M7">
        <v>47</v>
      </c>
      <c r="N7">
        <v>0</v>
      </c>
      <c r="O7">
        <v>0</v>
      </c>
      <c r="P7">
        <v>0</v>
      </c>
      <c r="Q7">
        <v>0</v>
      </c>
      <c r="R7">
        <v>0</v>
      </c>
      <c r="S7" s="13">
        <f t="shared" si="0"/>
        <v>180</v>
      </c>
      <c r="T7" s="13">
        <f t="shared" si="1"/>
        <v>4</v>
      </c>
    </row>
    <row r="8" spans="1:20" x14ac:dyDescent="0.2">
      <c r="A8" s="13">
        <v>6</v>
      </c>
      <c r="B8" t="s">
        <v>555</v>
      </c>
      <c r="C8" t="s">
        <v>35</v>
      </c>
      <c r="D8" t="s">
        <v>199</v>
      </c>
      <c r="E8">
        <v>0</v>
      </c>
      <c r="F8">
        <v>0</v>
      </c>
      <c r="G8">
        <v>0</v>
      </c>
      <c r="H8">
        <v>0</v>
      </c>
      <c r="I8">
        <v>0</v>
      </c>
      <c r="J8">
        <v>50</v>
      </c>
      <c r="K8">
        <v>49</v>
      </c>
      <c r="L8">
        <v>0</v>
      </c>
      <c r="M8">
        <v>49</v>
      </c>
      <c r="N8">
        <v>0</v>
      </c>
      <c r="O8">
        <v>0</v>
      </c>
      <c r="P8">
        <v>0</v>
      </c>
      <c r="Q8">
        <v>0</v>
      </c>
      <c r="R8">
        <v>0</v>
      </c>
      <c r="S8" s="13">
        <f t="shared" si="0"/>
        <v>148</v>
      </c>
      <c r="T8" s="13">
        <f t="shared" si="1"/>
        <v>3</v>
      </c>
    </row>
    <row r="9" spans="1:20" x14ac:dyDescent="0.2">
      <c r="A9" s="13">
        <v>7</v>
      </c>
      <c r="B9" t="s">
        <v>201</v>
      </c>
      <c r="C9" t="s">
        <v>30</v>
      </c>
      <c r="D9" t="s">
        <v>199</v>
      </c>
      <c r="E9">
        <v>49</v>
      </c>
      <c r="F9">
        <v>0</v>
      </c>
      <c r="G9">
        <v>49</v>
      </c>
      <c r="H9">
        <v>0</v>
      </c>
      <c r="I9">
        <v>0</v>
      </c>
      <c r="J9">
        <v>48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 s="13">
        <f t="shared" si="0"/>
        <v>146</v>
      </c>
      <c r="T9" s="13">
        <f t="shared" si="1"/>
        <v>3</v>
      </c>
    </row>
    <row r="10" spans="1:20" x14ac:dyDescent="0.2">
      <c r="A10" s="13">
        <v>8</v>
      </c>
      <c r="B10" t="s">
        <v>364</v>
      </c>
      <c r="C10" t="s">
        <v>32</v>
      </c>
      <c r="D10" t="s">
        <v>199</v>
      </c>
      <c r="E10">
        <v>0</v>
      </c>
      <c r="F10">
        <v>0</v>
      </c>
      <c r="G10">
        <v>0</v>
      </c>
      <c r="H10">
        <v>48</v>
      </c>
      <c r="I10">
        <v>45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48</v>
      </c>
      <c r="R10">
        <v>0</v>
      </c>
      <c r="S10" s="13">
        <f t="shared" si="0"/>
        <v>141</v>
      </c>
      <c r="T10" s="13">
        <f t="shared" si="1"/>
        <v>3</v>
      </c>
    </row>
    <row r="11" spans="1:20" x14ac:dyDescent="0.2">
      <c r="A11" s="13">
        <v>9</v>
      </c>
      <c r="B11" t="s">
        <v>506</v>
      </c>
      <c r="C11" t="s">
        <v>32</v>
      </c>
      <c r="D11" t="s">
        <v>199</v>
      </c>
      <c r="E11">
        <v>0</v>
      </c>
      <c r="F11">
        <v>0</v>
      </c>
      <c r="G11">
        <v>0</v>
      </c>
      <c r="H11">
        <v>0</v>
      </c>
      <c r="I11">
        <v>46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49</v>
      </c>
      <c r="R11">
        <v>0</v>
      </c>
      <c r="S11" s="13">
        <f t="shared" si="0"/>
        <v>95</v>
      </c>
      <c r="T11" s="13">
        <f t="shared" si="1"/>
        <v>2</v>
      </c>
    </row>
    <row r="12" spans="1:20" x14ac:dyDescent="0.2">
      <c r="A12" s="13">
        <v>10</v>
      </c>
      <c r="B12" t="s">
        <v>311</v>
      </c>
      <c r="C12" t="s">
        <v>30</v>
      </c>
      <c r="D12" t="s">
        <v>199</v>
      </c>
      <c r="E12">
        <v>0</v>
      </c>
      <c r="F12">
        <v>0</v>
      </c>
      <c r="G12">
        <v>47</v>
      </c>
      <c r="H12">
        <v>0</v>
      </c>
      <c r="I12">
        <v>0</v>
      </c>
      <c r="J12">
        <v>47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 s="13">
        <f t="shared" si="0"/>
        <v>94</v>
      </c>
      <c r="T12" s="13">
        <f t="shared" si="1"/>
        <v>2</v>
      </c>
    </row>
    <row r="13" spans="1:20" x14ac:dyDescent="0.2">
      <c r="A13" s="13">
        <v>11</v>
      </c>
      <c r="B13" t="s">
        <v>372</v>
      </c>
      <c r="C13" t="s">
        <v>35</v>
      </c>
      <c r="D13" t="s">
        <v>199</v>
      </c>
      <c r="E13">
        <v>0</v>
      </c>
      <c r="F13">
        <v>0</v>
      </c>
      <c r="G13">
        <v>0</v>
      </c>
      <c r="H13">
        <v>46</v>
      </c>
      <c r="I13">
        <v>0</v>
      </c>
      <c r="J13">
        <v>0</v>
      </c>
      <c r="K13">
        <v>46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 s="13">
        <f t="shared" si="0"/>
        <v>92</v>
      </c>
      <c r="T13" s="13">
        <f t="shared" si="1"/>
        <v>2</v>
      </c>
    </row>
    <row r="14" spans="1:20" x14ac:dyDescent="0.2">
      <c r="A14" s="13">
        <v>12</v>
      </c>
      <c r="B14" t="s">
        <v>370</v>
      </c>
      <c r="C14" t="s">
        <v>27</v>
      </c>
      <c r="D14" t="s">
        <v>199</v>
      </c>
      <c r="E14">
        <v>0</v>
      </c>
      <c r="F14">
        <v>0</v>
      </c>
      <c r="G14">
        <v>0</v>
      </c>
      <c r="H14">
        <v>47</v>
      </c>
      <c r="I14">
        <v>42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 s="36">
        <f t="shared" si="0"/>
        <v>89</v>
      </c>
      <c r="T14" s="36">
        <f t="shared" si="1"/>
        <v>2</v>
      </c>
    </row>
    <row r="15" spans="1:20" x14ac:dyDescent="0.2">
      <c r="A15" s="13">
        <v>13</v>
      </c>
      <c r="B15" t="s">
        <v>224</v>
      </c>
      <c r="C15" t="s">
        <v>50</v>
      </c>
      <c r="D15" t="s">
        <v>199</v>
      </c>
      <c r="E15">
        <v>43</v>
      </c>
      <c r="F15">
        <v>0</v>
      </c>
      <c r="G15">
        <v>0</v>
      </c>
      <c r="H15">
        <v>43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 s="13">
        <f t="shared" si="0"/>
        <v>86</v>
      </c>
      <c r="T15" s="13">
        <f t="shared" si="1"/>
        <v>2</v>
      </c>
    </row>
    <row r="16" spans="1:20" x14ac:dyDescent="0.2">
      <c r="A16" s="13">
        <v>14</v>
      </c>
      <c r="B16" t="s">
        <v>355</v>
      </c>
      <c r="C16" t="s">
        <v>27</v>
      </c>
      <c r="D16" t="s">
        <v>199</v>
      </c>
      <c r="E16">
        <v>0</v>
      </c>
      <c r="F16">
        <v>0</v>
      </c>
      <c r="G16">
        <v>0</v>
      </c>
      <c r="H16">
        <v>0</v>
      </c>
      <c r="I16">
        <v>37</v>
      </c>
      <c r="J16">
        <v>0</v>
      </c>
      <c r="K16">
        <v>0</v>
      </c>
      <c r="L16">
        <v>0</v>
      </c>
      <c r="M16">
        <v>0</v>
      </c>
      <c r="N16">
        <v>0</v>
      </c>
      <c r="O16">
        <v>49</v>
      </c>
      <c r="P16">
        <v>0</v>
      </c>
      <c r="Q16">
        <v>0</v>
      </c>
      <c r="R16">
        <v>0</v>
      </c>
      <c r="S16" s="13">
        <f t="shared" si="0"/>
        <v>86</v>
      </c>
      <c r="T16" s="13">
        <f t="shared" si="1"/>
        <v>2</v>
      </c>
    </row>
    <row r="17" spans="1:20" x14ac:dyDescent="0.2">
      <c r="A17" s="13">
        <v>15</v>
      </c>
      <c r="B17" t="s">
        <v>379</v>
      </c>
      <c r="C17" t="s">
        <v>27</v>
      </c>
      <c r="D17" t="s">
        <v>199</v>
      </c>
      <c r="E17">
        <v>0</v>
      </c>
      <c r="F17">
        <v>0</v>
      </c>
      <c r="G17">
        <v>0</v>
      </c>
      <c r="H17">
        <v>45</v>
      </c>
      <c r="I17">
        <v>40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 s="13">
        <f t="shared" si="0"/>
        <v>85</v>
      </c>
      <c r="T17" s="13">
        <f t="shared" si="1"/>
        <v>2</v>
      </c>
    </row>
    <row r="18" spans="1:20" x14ac:dyDescent="0.2">
      <c r="A18" s="13">
        <v>16</v>
      </c>
      <c r="B18" t="s">
        <v>396</v>
      </c>
      <c r="C18" t="s">
        <v>27</v>
      </c>
      <c r="D18" t="s">
        <v>199</v>
      </c>
      <c r="E18">
        <v>0</v>
      </c>
      <c r="F18">
        <v>0</v>
      </c>
      <c r="G18">
        <v>0</v>
      </c>
      <c r="H18">
        <v>44</v>
      </c>
      <c r="I18">
        <v>38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 s="13">
        <f t="shared" si="0"/>
        <v>82</v>
      </c>
      <c r="T18" s="13">
        <f t="shared" si="1"/>
        <v>2</v>
      </c>
    </row>
    <row r="19" spans="1:20" x14ac:dyDescent="0.2">
      <c r="A19" s="13">
        <v>17</v>
      </c>
      <c r="B19" t="s">
        <v>536</v>
      </c>
      <c r="C19" t="s">
        <v>77</v>
      </c>
      <c r="D19" t="s">
        <v>199</v>
      </c>
      <c r="E19">
        <v>0</v>
      </c>
      <c r="F19">
        <v>0</v>
      </c>
      <c r="G19">
        <v>0</v>
      </c>
      <c r="H19">
        <v>0</v>
      </c>
      <c r="I19">
        <v>35</v>
      </c>
      <c r="J19">
        <v>46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 s="13">
        <f t="shared" si="0"/>
        <v>81</v>
      </c>
      <c r="T19" s="13">
        <f t="shared" si="1"/>
        <v>2</v>
      </c>
    </row>
    <row r="20" spans="1:20" x14ac:dyDescent="0.2">
      <c r="A20" s="13">
        <v>18</v>
      </c>
      <c r="B20" t="s">
        <v>267</v>
      </c>
      <c r="C20" t="s">
        <v>77</v>
      </c>
      <c r="D20" t="s">
        <v>199</v>
      </c>
      <c r="E20">
        <v>0</v>
      </c>
      <c r="F20">
        <v>49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 s="13">
        <f t="shared" si="0"/>
        <v>49</v>
      </c>
      <c r="T20" s="13">
        <f t="shared" si="1"/>
        <v>1</v>
      </c>
    </row>
    <row r="21" spans="1:20" x14ac:dyDescent="0.2">
      <c r="A21" s="13">
        <v>19</v>
      </c>
      <c r="B21" t="s">
        <v>499</v>
      </c>
      <c r="C21" t="s">
        <v>77</v>
      </c>
      <c r="D21" t="s">
        <v>199</v>
      </c>
      <c r="E21">
        <v>0</v>
      </c>
      <c r="F21">
        <v>0</v>
      </c>
      <c r="G21">
        <v>0</v>
      </c>
      <c r="H21">
        <v>0</v>
      </c>
      <c r="I21">
        <v>49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 s="13">
        <f t="shared" si="0"/>
        <v>49</v>
      </c>
      <c r="T21" s="13">
        <f t="shared" si="1"/>
        <v>1</v>
      </c>
    </row>
    <row r="22" spans="1:20" x14ac:dyDescent="0.2">
      <c r="A22" s="13">
        <v>20</v>
      </c>
      <c r="B22" t="s">
        <v>558</v>
      </c>
      <c r="C22" t="s">
        <v>30</v>
      </c>
      <c r="D22" t="s">
        <v>199</v>
      </c>
      <c r="E22">
        <v>0</v>
      </c>
      <c r="F22">
        <v>0</v>
      </c>
      <c r="G22">
        <v>0</v>
      </c>
      <c r="H22">
        <v>0</v>
      </c>
      <c r="I22">
        <v>0</v>
      </c>
      <c r="J22">
        <v>49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 s="13">
        <f t="shared" si="0"/>
        <v>49</v>
      </c>
      <c r="T22" s="13">
        <f t="shared" si="1"/>
        <v>1</v>
      </c>
    </row>
    <row r="23" spans="1:20" x14ac:dyDescent="0.2">
      <c r="A23" s="13">
        <v>21</v>
      </c>
      <c r="B23" t="s">
        <v>659</v>
      </c>
      <c r="C23" t="s">
        <v>35</v>
      </c>
      <c r="D23" t="s">
        <v>199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49</v>
      </c>
      <c r="O23">
        <v>0</v>
      </c>
      <c r="P23">
        <v>0</v>
      </c>
      <c r="Q23">
        <v>0</v>
      </c>
      <c r="R23">
        <v>0</v>
      </c>
      <c r="S23" s="13">
        <f t="shared" si="0"/>
        <v>49</v>
      </c>
      <c r="T23" s="13">
        <f t="shared" si="1"/>
        <v>1</v>
      </c>
    </row>
    <row r="24" spans="1:20" x14ac:dyDescent="0.2">
      <c r="A24" s="13">
        <v>22</v>
      </c>
      <c r="B24" t="s">
        <v>202</v>
      </c>
      <c r="C24" t="s">
        <v>56</v>
      </c>
      <c r="D24" t="s">
        <v>199</v>
      </c>
      <c r="E24">
        <v>48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 s="13">
        <f t="shared" si="0"/>
        <v>48</v>
      </c>
      <c r="T24" s="13">
        <f t="shared" si="1"/>
        <v>1</v>
      </c>
    </row>
    <row r="25" spans="1:20" x14ac:dyDescent="0.2">
      <c r="A25" s="13">
        <v>23</v>
      </c>
      <c r="B25" t="s">
        <v>664</v>
      </c>
      <c r="C25" t="s">
        <v>27</v>
      </c>
      <c r="D25" t="s">
        <v>199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48</v>
      </c>
      <c r="P25">
        <v>0</v>
      </c>
      <c r="Q25">
        <v>0</v>
      </c>
      <c r="R25">
        <v>0</v>
      </c>
      <c r="S25" s="13">
        <f t="shared" si="0"/>
        <v>48</v>
      </c>
      <c r="T25" s="13">
        <f t="shared" si="1"/>
        <v>1</v>
      </c>
    </row>
    <row r="26" spans="1:20" x14ac:dyDescent="0.2">
      <c r="A26" s="13">
        <v>24</v>
      </c>
      <c r="B26" t="s">
        <v>87</v>
      </c>
      <c r="C26" t="s">
        <v>77</v>
      </c>
      <c r="D26" t="s">
        <v>199</v>
      </c>
      <c r="E26">
        <v>46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 s="13">
        <f t="shared" si="0"/>
        <v>46</v>
      </c>
      <c r="T26" s="13">
        <f t="shared" si="1"/>
        <v>1</v>
      </c>
    </row>
    <row r="27" spans="1:20" x14ac:dyDescent="0.2">
      <c r="A27" s="13">
        <v>25</v>
      </c>
      <c r="B27" t="s">
        <v>88</v>
      </c>
      <c r="C27" t="s">
        <v>77</v>
      </c>
      <c r="D27" t="s">
        <v>199</v>
      </c>
      <c r="E27">
        <v>45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 s="13">
        <f t="shared" si="0"/>
        <v>45</v>
      </c>
      <c r="T27" s="13">
        <f t="shared" si="1"/>
        <v>1</v>
      </c>
    </row>
    <row r="28" spans="1:20" x14ac:dyDescent="0.2">
      <c r="A28" s="13">
        <v>26</v>
      </c>
      <c r="B28" t="s">
        <v>514</v>
      </c>
      <c r="C28" t="s">
        <v>35</v>
      </c>
      <c r="D28" t="s">
        <v>199</v>
      </c>
      <c r="E28">
        <v>0</v>
      </c>
      <c r="F28">
        <v>0</v>
      </c>
      <c r="G28">
        <v>0</v>
      </c>
      <c r="H28">
        <v>0</v>
      </c>
      <c r="I28">
        <v>43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 s="13">
        <f t="shared" si="0"/>
        <v>43</v>
      </c>
      <c r="T28" s="13">
        <f t="shared" si="1"/>
        <v>1</v>
      </c>
    </row>
    <row r="29" spans="1:20" x14ac:dyDescent="0.2">
      <c r="A29" s="13">
        <v>27</v>
      </c>
      <c r="B29" t="s">
        <v>226</v>
      </c>
      <c r="C29" t="s">
        <v>205</v>
      </c>
      <c r="D29" t="s">
        <v>199</v>
      </c>
      <c r="E29">
        <v>42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 s="13">
        <f t="shared" si="0"/>
        <v>42</v>
      </c>
      <c r="T29" s="13">
        <f t="shared" si="1"/>
        <v>1</v>
      </c>
    </row>
    <row r="30" spans="1:20" x14ac:dyDescent="0.2">
      <c r="A30" s="13">
        <v>28</v>
      </c>
      <c r="B30" t="s">
        <v>403</v>
      </c>
      <c r="C30" t="s">
        <v>27</v>
      </c>
      <c r="D30" t="s">
        <v>199</v>
      </c>
      <c r="E30">
        <v>0</v>
      </c>
      <c r="F30">
        <v>0</v>
      </c>
      <c r="G30">
        <v>0</v>
      </c>
      <c r="H30">
        <v>42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 s="13">
        <f t="shared" si="0"/>
        <v>42</v>
      </c>
      <c r="T30" s="13">
        <f t="shared" si="1"/>
        <v>1</v>
      </c>
    </row>
    <row r="31" spans="1:20" x14ac:dyDescent="0.2">
      <c r="A31" s="13">
        <v>29</v>
      </c>
      <c r="B31" t="s">
        <v>92</v>
      </c>
      <c r="C31" t="s">
        <v>30</v>
      </c>
      <c r="D31" t="s">
        <v>199</v>
      </c>
      <c r="E31">
        <v>41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 s="13">
        <f t="shared" si="0"/>
        <v>41</v>
      </c>
      <c r="T31" s="13">
        <f t="shared" si="1"/>
        <v>1</v>
      </c>
    </row>
    <row r="32" spans="1:20" x14ac:dyDescent="0.2">
      <c r="A32" s="13">
        <v>30</v>
      </c>
      <c r="B32" t="s">
        <v>404</v>
      </c>
      <c r="C32" t="s">
        <v>27</v>
      </c>
      <c r="D32" t="s">
        <v>199</v>
      </c>
      <c r="E32">
        <v>0</v>
      </c>
      <c r="F32">
        <v>0</v>
      </c>
      <c r="G32">
        <v>0</v>
      </c>
      <c r="H32">
        <v>41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 s="13">
        <f t="shared" si="0"/>
        <v>41</v>
      </c>
      <c r="T32" s="13">
        <f t="shared" si="1"/>
        <v>1</v>
      </c>
    </row>
    <row r="33" spans="1:20" x14ac:dyDescent="0.2">
      <c r="A33" s="13">
        <v>31</v>
      </c>
      <c r="B33" t="s">
        <v>405</v>
      </c>
      <c r="C33" t="s">
        <v>27</v>
      </c>
      <c r="D33" t="s">
        <v>199</v>
      </c>
      <c r="E33">
        <v>0</v>
      </c>
      <c r="F33">
        <v>0</v>
      </c>
      <c r="G33">
        <v>0</v>
      </c>
      <c r="H33">
        <v>40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 s="13">
        <f t="shared" si="0"/>
        <v>40</v>
      </c>
      <c r="T33" s="13">
        <f t="shared" si="1"/>
        <v>1</v>
      </c>
    </row>
    <row r="34" spans="1:20" x14ac:dyDescent="0.2">
      <c r="A34" s="13">
        <v>32</v>
      </c>
      <c r="B34" t="s">
        <v>526</v>
      </c>
      <c r="C34" t="s">
        <v>77</v>
      </c>
      <c r="D34" t="s">
        <v>199</v>
      </c>
      <c r="E34">
        <v>0</v>
      </c>
      <c r="F34">
        <v>0</v>
      </c>
      <c r="G34">
        <v>0</v>
      </c>
      <c r="H34">
        <v>0</v>
      </c>
      <c r="I34">
        <v>39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 s="13">
        <f t="shared" si="0"/>
        <v>39</v>
      </c>
      <c r="T34" s="13">
        <f t="shared" si="1"/>
        <v>1</v>
      </c>
    </row>
    <row r="35" spans="1:20" x14ac:dyDescent="0.2">
      <c r="A35" s="13">
        <v>33</v>
      </c>
      <c r="B35" t="s">
        <v>533</v>
      </c>
      <c r="C35" t="s">
        <v>27</v>
      </c>
      <c r="D35" t="s">
        <v>199</v>
      </c>
      <c r="E35">
        <v>0</v>
      </c>
      <c r="F35">
        <v>0</v>
      </c>
      <c r="G35">
        <v>0</v>
      </c>
      <c r="H35">
        <v>0</v>
      </c>
      <c r="I35">
        <v>36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 s="13">
        <f t="shared" si="0"/>
        <v>36</v>
      </c>
      <c r="T35" s="13">
        <f t="shared" si="1"/>
        <v>1</v>
      </c>
    </row>
  </sheetData>
  <sortState xmlns:xlrd2="http://schemas.microsoft.com/office/spreadsheetml/2017/richdata2" ref="A3:T35">
    <sortCondition descending="1" ref="S3:S35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T30"/>
  <sheetViews>
    <sheetView workbookViewId="0">
      <selection activeCell="B21" sqref="B21"/>
    </sheetView>
  </sheetViews>
  <sheetFormatPr baseColWidth="10" defaultRowHeight="16" x14ac:dyDescent="0.2"/>
  <cols>
    <col min="1" max="1" width="7.33203125" style="13" customWidth="1"/>
    <col min="2" max="2" width="18" customWidth="1"/>
    <col min="3" max="3" width="23.1640625" bestFit="1" customWidth="1"/>
    <col min="4" max="4" width="8.33203125" bestFit="1" customWidth="1"/>
    <col min="5" max="18" width="9.5" customWidth="1"/>
  </cols>
  <sheetData>
    <row r="1" spans="1:20" ht="31" x14ac:dyDescent="0.2">
      <c r="A1" s="32"/>
      <c r="B1" s="33" t="s">
        <v>0</v>
      </c>
      <c r="C1" s="33" t="s">
        <v>238</v>
      </c>
      <c r="D1" s="33" t="s">
        <v>1</v>
      </c>
      <c r="E1" s="34" t="s">
        <v>2</v>
      </c>
      <c r="F1" s="34" t="s">
        <v>3</v>
      </c>
      <c r="G1" s="34" t="s">
        <v>3</v>
      </c>
      <c r="H1" s="34" t="s">
        <v>3</v>
      </c>
      <c r="I1" s="34" t="s">
        <v>3</v>
      </c>
      <c r="J1" s="34" t="s">
        <v>3</v>
      </c>
      <c r="K1" s="34" t="s">
        <v>3</v>
      </c>
      <c r="L1" s="34" t="s">
        <v>3</v>
      </c>
      <c r="M1" s="34" t="s">
        <v>3</v>
      </c>
      <c r="N1" s="34" t="s">
        <v>3</v>
      </c>
      <c r="O1" s="34" t="s">
        <v>3</v>
      </c>
      <c r="P1" s="34" t="s">
        <v>3</v>
      </c>
      <c r="Q1" s="34"/>
      <c r="R1" s="34"/>
      <c r="S1" s="36"/>
      <c r="T1" s="36"/>
    </row>
    <row r="2" spans="1:20" ht="31" x14ac:dyDescent="0.2">
      <c r="A2" s="36" t="s">
        <v>4</v>
      </c>
      <c r="B2" s="35" t="s">
        <v>40</v>
      </c>
      <c r="C2" s="35" t="s">
        <v>41</v>
      </c>
      <c r="D2" s="35" t="s">
        <v>5</v>
      </c>
      <c r="E2" t="s">
        <v>43</v>
      </c>
      <c r="F2" t="s">
        <v>74</v>
      </c>
      <c r="G2" t="s">
        <v>44</v>
      </c>
      <c r="H2" t="s">
        <v>45</v>
      </c>
      <c r="I2" t="s">
        <v>39</v>
      </c>
      <c r="J2" t="s">
        <v>119</v>
      </c>
      <c r="K2" t="s">
        <v>120</v>
      </c>
      <c r="L2" t="s">
        <v>121</v>
      </c>
      <c r="M2" t="s">
        <v>75</v>
      </c>
      <c r="N2" t="s">
        <v>122</v>
      </c>
      <c r="O2" t="s">
        <v>62</v>
      </c>
      <c r="P2" t="s">
        <v>76</v>
      </c>
      <c r="Q2" t="s">
        <v>123</v>
      </c>
      <c r="R2" t="s">
        <v>124</v>
      </c>
      <c r="S2" s="34" t="s">
        <v>23</v>
      </c>
      <c r="T2" s="34" t="s">
        <v>24</v>
      </c>
    </row>
    <row r="3" spans="1:20" x14ac:dyDescent="0.2">
      <c r="A3" s="13">
        <v>1</v>
      </c>
      <c r="B3" t="s">
        <v>72</v>
      </c>
      <c r="C3" t="s">
        <v>38</v>
      </c>
      <c r="D3" t="s">
        <v>215</v>
      </c>
      <c r="E3">
        <v>50</v>
      </c>
      <c r="F3">
        <v>0</v>
      </c>
      <c r="G3">
        <v>50</v>
      </c>
      <c r="H3">
        <v>0</v>
      </c>
      <c r="I3">
        <v>50</v>
      </c>
      <c r="J3">
        <v>50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 s="36">
        <f t="shared" ref="S3:S14" si="0">SUM(E3:R3)</f>
        <v>200</v>
      </c>
      <c r="T3" s="36">
        <f t="shared" ref="T3:T14" si="1">COUNTIF(E3:R3,"&gt;0")</f>
        <v>4</v>
      </c>
    </row>
    <row r="4" spans="1:20" x14ac:dyDescent="0.2">
      <c r="A4" s="13">
        <v>2</v>
      </c>
      <c r="B4" t="s">
        <v>218</v>
      </c>
      <c r="C4" t="s">
        <v>77</v>
      </c>
      <c r="D4" t="s">
        <v>215</v>
      </c>
      <c r="E4">
        <v>49</v>
      </c>
      <c r="F4">
        <v>0</v>
      </c>
      <c r="G4">
        <v>0</v>
      </c>
      <c r="H4">
        <v>0</v>
      </c>
      <c r="I4">
        <v>48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50</v>
      </c>
      <c r="R4">
        <v>0</v>
      </c>
      <c r="S4" s="13">
        <f t="shared" si="0"/>
        <v>147</v>
      </c>
      <c r="T4" s="13">
        <f t="shared" si="1"/>
        <v>3</v>
      </c>
    </row>
    <row r="5" spans="1:20" x14ac:dyDescent="0.2">
      <c r="A5" s="13">
        <v>3</v>
      </c>
      <c r="B5" t="s">
        <v>392</v>
      </c>
      <c r="C5" t="s">
        <v>27</v>
      </c>
      <c r="D5" t="s">
        <v>215</v>
      </c>
      <c r="E5">
        <v>0</v>
      </c>
      <c r="F5">
        <v>0</v>
      </c>
      <c r="G5">
        <v>0</v>
      </c>
      <c r="H5">
        <v>49</v>
      </c>
      <c r="I5">
        <v>46</v>
      </c>
      <c r="J5">
        <v>0</v>
      </c>
      <c r="K5">
        <v>0</v>
      </c>
      <c r="L5">
        <v>50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 s="13">
        <f t="shared" si="0"/>
        <v>145</v>
      </c>
      <c r="T5" s="13">
        <f t="shared" si="1"/>
        <v>3</v>
      </c>
    </row>
    <row r="6" spans="1:20" x14ac:dyDescent="0.2">
      <c r="A6" s="13">
        <v>4</v>
      </c>
      <c r="B6" t="s">
        <v>233</v>
      </c>
      <c r="C6" t="s">
        <v>27</v>
      </c>
      <c r="D6" t="s">
        <v>215</v>
      </c>
      <c r="E6">
        <v>46</v>
      </c>
      <c r="F6">
        <v>0</v>
      </c>
      <c r="G6">
        <v>0</v>
      </c>
      <c r="H6">
        <v>0</v>
      </c>
      <c r="I6">
        <v>44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 s="13">
        <f t="shared" si="0"/>
        <v>90</v>
      </c>
      <c r="T6" s="13">
        <f t="shared" si="1"/>
        <v>2</v>
      </c>
    </row>
    <row r="7" spans="1:20" x14ac:dyDescent="0.2">
      <c r="A7" s="13">
        <v>5</v>
      </c>
      <c r="B7" t="s">
        <v>389</v>
      </c>
      <c r="C7" t="s">
        <v>27</v>
      </c>
      <c r="D7" t="s">
        <v>215</v>
      </c>
      <c r="E7">
        <v>0</v>
      </c>
      <c r="F7">
        <v>0</v>
      </c>
      <c r="G7">
        <v>0</v>
      </c>
      <c r="H7">
        <v>50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 s="13">
        <f t="shared" si="0"/>
        <v>50</v>
      </c>
      <c r="T7" s="13">
        <f t="shared" si="1"/>
        <v>1</v>
      </c>
    </row>
    <row r="8" spans="1:20" x14ac:dyDescent="0.2">
      <c r="A8" s="13">
        <v>6</v>
      </c>
      <c r="B8" t="s">
        <v>591</v>
      </c>
      <c r="C8" t="s">
        <v>35</v>
      </c>
      <c r="D8" t="s">
        <v>215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50</v>
      </c>
      <c r="N8">
        <v>0</v>
      </c>
      <c r="O8">
        <v>0</v>
      </c>
      <c r="P8">
        <v>0</v>
      </c>
      <c r="Q8">
        <v>0</v>
      </c>
      <c r="R8">
        <v>0</v>
      </c>
      <c r="S8" s="13">
        <f t="shared" si="0"/>
        <v>50</v>
      </c>
      <c r="T8" s="13">
        <f t="shared" si="1"/>
        <v>1</v>
      </c>
    </row>
    <row r="9" spans="1:20" x14ac:dyDescent="0.2">
      <c r="A9" s="13">
        <v>7</v>
      </c>
      <c r="B9" t="s">
        <v>527</v>
      </c>
      <c r="C9" t="s">
        <v>35</v>
      </c>
      <c r="D9" t="s">
        <v>215</v>
      </c>
      <c r="E9">
        <v>0</v>
      </c>
      <c r="F9">
        <v>0</v>
      </c>
      <c r="G9">
        <v>0</v>
      </c>
      <c r="H9">
        <v>0</v>
      </c>
      <c r="I9">
        <v>49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 s="13">
        <f t="shared" si="0"/>
        <v>49</v>
      </c>
      <c r="T9" s="13">
        <f t="shared" si="1"/>
        <v>1</v>
      </c>
    </row>
    <row r="10" spans="1:20" x14ac:dyDescent="0.2">
      <c r="A10" s="13">
        <v>8</v>
      </c>
      <c r="B10" t="s">
        <v>577</v>
      </c>
      <c r="C10" t="s">
        <v>205</v>
      </c>
      <c r="D10" t="s">
        <v>215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49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 s="13">
        <f t="shared" si="0"/>
        <v>49</v>
      </c>
      <c r="T10" s="13">
        <f t="shared" si="1"/>
        <v>1</v>
      </c>
    </row>
    <row r="11" spans="1:20" x14ac:dyDescent="0.2">
      <c r="A11" s="13">
        <v>9</v>
      </c>
      <c r="B11" t="s">
        <v>229</v>
      </c>
      <c r="C11" t="s">
        <v>38</v>
      </c>
      <c r="D11" t="s">
        <v>215</v>
      </c>
      <c r="E11">
        <v>48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 s="13">
        <f t="shared" si="0"/>
        <v>48</v>
      </c>
      <c r="T11" s="13">
        <f t="shared" si="1"/>
        <v>1</v>
      </c>
    </row>
    <row r="12" spans="1:20" x14ac:dyDescent="0.2">
      <c r="A12" s="13">
        <v>10</v>
      </c>
      <c r="B12" t="s">
        <v>230</v>
      </c>
      <c r="C12" t="s">
        <v>30</v>
      </c>
      <c r="D12" t="s">
        <v>215</v>
      </c>
      <c r="E12">
        <v>47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 s="13">
        <f t="shared" si="0"/>
        <v>47</v>
      </c>
      <c r="T12" s="13">
        <f t="shared" si="1"/>
        <v>1</v>
      </c>
    </row>
    <row r="13" spans="1:20" x14ac:dyDescent="0.2">
      <c r="A13" s="13">
        <v>11</v>
      </c>
      <c r="B13" t="s">
        <v>532</v>
      </c>
      <c r="C13" t="s">
        <v>27</v>
      </c>
      <c r="D13" t="s">
        <v>215</v>
      </c>
      <c r="E13">
        <v>0</v>
      </c>
      <c r="F13">
        <v>0</v>
      </c>
      <c r="G13">
        <v>0</v>
      </c>
      <c r="H13">
        <v>0</v>
      </c>
      <c r="I13">
        <v>47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 s="13">
        <f t="shared" si="0"/>
        <v>47</v>
      </c>
      <c r="T13" s="13">
        <f t="shared" si="1"/>
        <v>1</v>
      </c>
    </row>
    <row r="14" spans="1:20" x14ac:dyDescent="0.2">
      <c r="A14" s="13">
        <v>12</v>
      </c>
      <c r="B14" t="s">
        <v>534</v>
      </c>
      <c r="C14" t="s">
        <v>27</v>
      </c>
      <c r="D14" t="s">
        <v>215</v>
      </c>
      <c r="E14">
        <v>0</v>
      </c>
      <c r="F14">
        <v>0</v>
      </c>
      <c r="G14">
        <v>0</v>
      </c>
      <c r="H14">
        <v>0</v>
      </c>
      <c r="I14">
        <v>45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 s="13">
        <f t="shared" si="0"/>
        <v>45</v>
      </c>
      <c r="T14" s="13">
        <f t="shared" si="1"/>
        <v>1</v>
      </c>
    </row>
    <row r="15" spans="1:20" x14ac:dyDescent="0.2">
      <c r="S15" s="13"/>
      <c r="T15" s="13"/>
    </row>
    <row r="16" spans="1:20" x14ac:dyDescent="0.2">
      <c r="S16" s="13"/>
      <c r="T16" s="13"/>
    </row>
    <row r="17" spans="5:20" x14ac:dyDescent="0.2">
      <c r="S17" s="13"/>
      <c r="T17" s="13"/>
    </row>
    <row r="18" spans="5:20" x14ac:dyDescent="0.2">
      <c r="S18" s="13"/>
      <c r="T18" s="13"/>
    </row>
    <row r="19" spans="5:20" x14ac:dyDescent="0.2">
      <c r="S19" s="13"/>
      <c r="T19" s="13"/>
    </row>
    <row r="20" spans="5:20" x14ac:dyDescent="0.2">
      <c r="S20" s="13"/>
      <c r="T20" s="13"/>
    </row>
    <row r="21" spans="5:20" x14ac:dyDescent="0.2">
      <c r="S21" s="13"/>
      <c r="T21" s="13"/>
    </row>
    <row r="22" spans="5:20" x14ac:dyDescent="0.2">
      <c r="S22" s="13"/>
      <c r="T22" s="13"/>
    </row>
    <row r="23" spans="5:20" x14ac:dyDescent="0.2">
      <c r="S23" s="13"/>
      <c r="T23" s="13"/>
    </row>
    <row r="24" spans="5:20" x14ac:dyDescent="0.2">
      <c r="S24" s="13"/>
      <c r="T24" s="13"/>
    </row>
    <row r="25" spans="5:20" x14ac:dyDescent="0.2">
      <c r="S25" s="13"/>
      <c r="T25" s="13"/>
    </row>
    <row r="26" spans="5:20" x14ac:dyDescent="0.2">
      <c r="S26" s="13"/>
      <c r="T26" s="13"/>
    </row>
    <row r="27" spans="5:20" x14ac:dyDescent="0.2">
      <c r="S27" s="13"/>
      <c r="T27" s="13"/>
    </row>
    <row r="28" spans="5:20" x14ac:dyDescent="0.2">
      <c r="S28" s="13"/>
      <c r="T28" s="13"/>
    </row>
    <row r="29" spans="5:20" x14ac:dyDescent="0.2"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</row>
    <row r="30" spans="5:20" x14ac:dyDescent="0.2"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</row>
  </sheetData>
  <sortState xmlns:xlrd2="http://schemas.microsoft.com/office/spreadsheetml/2017/richdata2" ref="A3:T14">
    <sortCondition descending="1" ref="S3:S14"/>
  </sortState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1EDE9-E044-7B46-A454-EEE33FA18F98}">
  <dimension ref="A1:T7"/>
  <sheetViews>
    <sheetView workbookViewId="0">
      <selection activeCell="A8" sqref="A8"/>
    </sheetView>
  </sheetViews>
  <sheetFormatPr baseColWidth="10" defaultRowHeight="16" x14ac:dyDescent="0.2"/>
  <cols>
    <col min="1" max="1" width="8" style="13" customWidth="1"/>
    <col min="2" max="2" width="13.83203125" customWidth="1"/>
    <col min="3" max="3" width="19" customWidth="1"/>
  </cols>
  <sheetData>
    <row r="1" spans="1:20" ht="42" customHeight="1" x14ac:dyDescent="0.2">
      <c r="B1" t="s">
        <v>0</v>
      </c>
      <c r="C1" s="40" t="s">
        <v>239</v>
      </c>
      <c r="D1" t="s">
        <v>1</v>
      </c>
      <c r="E1" t="s">
        <v>2</v>
      </c>
      <c r="F1" t="s">
        <v>3</v>
      </c>
      <c r="G1" t="s">
        <v>3</v>
      </c>
      <c r="H1" t="s">
        <v>3</v>
      </c>
      <c r="I1" t="s">
        <v>3</v>
      </c>
      <c r="J1" t="s">
        <v>240</v>
      </c>
      <c r="K1" t="s">
        <v>3</v>
      </c>
      <c r="L1" t="s">
        <v>3</v>
      </c>
      <c r="M1" t="s">
        <v>3</v>
      </c>
      <c r="N1" t="s">
        <v>241</v>
      </c>
      <c r="O1" t="s">
        <v>3</v>
      </c>
      <c r="P1" t="s">
        <v>3</v>
      </c>
      <c r="Q1" t="s">
        <v>3</v>
      </c>
      <c r="R1" t="s">
        <v>3</v>
      </c>
    </row>
    <row r="2" spans="1:20" ht="31" x14ac:dyDescent="0.2">
      <c r="A2" s="13" t="s">
        <v>4</v>
      </c>
      <c r="B2" t="s">
        <v>40</v>
      </c>
      <c r="C2" t="s">
        <v>41</v>
      </c>
      <c r="D2" t="s">
        <v>5</v>
      </c>
      <c r="E2" t="s">
        <v>43</v>
      </c>
      <c r="F2" t="s">
        <v>74</v>
      </c>
      <c r="G2" t="s">
        <v>44</v>
      </c>
      <c r="H2" t="s">
        <v>45</v>
      </c>
      <c r="I2" t="s">
        <v>39</v>
      </c>
      <c r="J2" t="s">
        <v>119</v>
      </c>
      <c r="K2" t="s">
        <v>120</v>
      </c>
      <c r="L2" t="s">
        <v>121</v>
      </c>
      <c r="M2" t="s">
        <v>75</v>
      </c>
      <c r="N2" t="s">
        <v>122</v>
      </c>
      <c r="O2" t="s">
        <v>62</v>
      </c>
      <c r="P2" t="s">
        <v>76</v>
      </c>
      <c r="Q2" t="s">
        <v>123</v>
      </c>
      <c r="R2" t="s">
        <v>124</v>
      </c>
      <c r="S2" s="34" t="s">
        <v>23</v>
      </c>
      <c r="T2" s="34" t="s">
        <v>24</v>
      </c>
    </row>
    <row r="3" spans="1:20" x14ac:dyDescent="0.2">
      <c r="A3" s="13">
        <v>1</v>
      </c>
      <c r="B3" t="s">
        <v>360</v>
      </c>
      <c r="C3" t="s">
        <v>537</v>
      </c>
      <c r="D3" t="s">
        <v>194</v>
      </c>
      <c r="E3">
        <v>0</v>
      </c>
      <c r="F3">
        <v>0</v>
      </c>
      <c r="G3">
        <v>0</v>
      </c>
      <c r="H3">
        <v>50</v>
      </c>
      <c r="I3">
        <v>50</v>
      </c>
      <c r="J3">
        <v>50</v>
      </c>
      <c r="K3">
        <v>0</v>
      </c>
      <c r="L3">
        <v>0</v>
      </c>
      <c r="M3">
        <v>50</v>
      </c>
      <c r="N3">
        <v>0</v>
      </c>
      <c r="O3">
        <v>0</v>
      </c>
      <c r="P3">
        <v>0</v>
      </c>
      <c r="Q3">
        <v>0</v>
      </c>
      <c r="R3">
        <v>0</v>
      </c>
      <c r="S3" s="13">
        <f>SUM(E3:R3)</f>
        <v>200</v>
      </c>
      <c r="T3" s="13">
        <f>COUNTIF(E3:R3,"&gt;0")</f>
        <v>4</v>
      </c>
    </row>
    <row r="4" spans="1:20" x14ac:dyDescent="0.2">
      <c r="A4" s="13">
        <v>2</v>
      </c>
      <c r="B4" t="s">
        <v>193</v>
      </c>
      <c r="C4" t="s">
        <v>25</v>
      </c>
      <c r="D4" t="s">
        <v>194</v>
      </c>
      <c r="E4">
        <v>50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 s="36">
        <f>SUM(E4:R4)</f>
        <v>50</v>
      </c>
      <c r="T4" s="36">
        <f>COUNTIF(E4:R4,"&gt;0")</f>
        <v>1</v>
      </c>
    </row>
    <row r="5" spans="1:20" x14ac:dyDescent="0.2">
      <c r="A5" s="13">
        <v>3</v>
      </c>
      <c r="B5" t="s">
        <v>661</v>
      </c>
      <c r="C5" t="s">
        <v>38</v>
      </c>
      <c r="D5" t="s">
        <v>194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50</v>
      </c>
      <c r="P5">
        <v>0</v>
      </c>
      <c r="Q5">
        <v>0</v>
      </c>
      <c r="R5">
        <v>0</v>
      </c>
      <c r="S5" s="36">
        <f>SUM(E5:R5)</f>
        <v>50</v>
      </c>
      <c r="T5" s="36">
        <f>COUNTIF(E5:R5,"&gt;0")</f>
        <v>1</v>
      </c>
    </row>
    <row r="6" spans="1:20" x14ac:dyDescent="0.2">
      <c r="A6" s="13">
        <v>4</v>
      </c>
      <c r="B6" t="s">
        <v>216</v>
      </c>
      <c r="C6" t="s">
        <v>30</v>
      </c>
      <c r="D6" t="s">
        <v>194</v>
      </c>
      <c r="E6">
        <v>49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 s="13">
        <f>SUM(E6:R6)</f>
        <v>49</v>
      </c>
      <c r="T6" s="13">
        <f>COUNTIF(E6:R6,"&gt;0")</f>
        <v>1</v>
      </c>
    </row>
    <row r="7" spans="1:20" x14ac:dyDescent="0.2">
      <c r="A7" s="13">
        <v>5</v>
      </c>
      <c r="B7" t="s">
        <v>590</v>
      </c>
      <c r="C7" t="s">
        <v>32</v>
      </c>
      <c r="D7" t="s">
        <v>194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49</v>
      </c>
      <c r="N7">
        <v>0</v>
      </c>
      <c r="O7">
        <v>0</v>
      </c>
      <c r="P7">
        <v>0</v>
      </c>
      <c r="Q7">
        <v>0</v>
      </c>
      <c r="R7">
        <v>0</v>
      </c>
      <c r="S7" s="36">
        <f>SUM(E7:R7)</f>
        <v>49</v>
      </c>
      <c r="T7" s="36">
        <f>COUNTIF(E7:R7,"&gt;0")</f>
        <v>1</v>
      </c>
    </row>
  </sheetData>
  <sortState xmlns:xlrd2="http://schemas.microsoft.com/office/spreadsheetml/2017/richdata2" ref="A3:T7">
    <sortCondition descending="1" ref="S3:S7"/>
  </sortState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S11"/>
  <sheetViews>
    <sheetView zoomScale="110" zoomScaleNormal="110" workbookViewId="0">
      <selection activeCell="C3" sqref="C3"/>
    </sheetView>
  </sheetViews>
  <sheetFormatPr baseColWidth="10" defaultRowHeight="16" x14ac:dyDescent="0.2"/>
  <cols>
    <col min="2" max="2" width="24" customWidth="1"/>
  </cols>
  <sheetData>
    <row r="1" spans="1:19" x14ac:dyDescent="0.2">
      <c r="A1" s="28" t="s">
        <v>242</v>
      </c>
      <c r="D1" s="31" t="s">
        <v>47</v>
      </c>
      <c r="F1" s="31" t="s">
        <v>2</v>
      </c>
    </row>
    <row r="2" spans="1:19" ht="97" x14ac:dyDescent="0.2">
      <c r="A2" s="29" t="s">
        <v>4</v>
      </c>
      <c r="B2" s="29" t="s">
        <v>6</v>
      </c>
      <c r="C2" s="25" t="s">
        <v>7</v>
      </c>
      <c r="D2" s="25" t="s">
        <v>2</v>
      </c>
      <c r="E2" s="30" t="s">
        <v>8</v>
      </c>
      <c r="F2" s="25" t="s">
        <v>51</v>
      </c>
      <c r="G2" s="25" t="s">
        <v>270</v>
      </c>
      <c r="H2" s="25" t="s">
        <v>271</v>
      </c>
      <c r="I2" s="25" t="s">
        <v>45</v>
      </c>
      <c r="J2" s="26" t="s">
        <v>39</v>
      </c>
      <c r="K2" s="26" t="s">
        <v>538</v>
      </c>
      <c r="L2" s="26" t="s">
        <v>560</v>
      </c>
      <c r="M2" s="26" t="s">
        <v>578</v>
      </c>
      <c r="N2" s="26" t="s">
        <v>579</v>
      </c>
      <c r="O2" s="26" t="s">
        <v>631</v>
      </c>
      <c r="P2" s="26" t="s">
        <v>62</v>
      </c>
      <c r="Q2" s="26" t="s">
        <v>76</v>
      </c>
      <c r="R2" s="26" t="s">
        <v>703</v>
      </c>
      <c r="S2" s="37"/>
    </row>
    <row r="3" spans="1:19" x14ac:dyDescent="0.2">
      <c r="A3" s="20">
        <v>1</v>
      </c>
      <c r="B3" s="1" t="s">
        <v>10</v>
      </c>
      <c r="C3" s="2">
        <f>SUM(F3:S3)</f>
        <v>3377</v>
      </c>
      <c r="D3" s="2">
        <f>COUNT(F3:S3)</f>
        <v>11</v>
      </c>
      <c r="E3" s="3">
        <f>IFERROR(AVERAGE(F3:S3),"")</f>
        <v>307</v>
      </c>
      <c r="F3" s="4">
        <v>291</v>
      </c>
      <c r="G3" s="4">
        <v>269</v>
      </c>
      <c r="H3" s="4">
        <v>282</v>
      </c>
      <c r="I3" s="4">
        <v>272</v>
      </c>
      <c r="J3" s="4">
        <f>282.5*2</f>
        <v>565</v>
      </c>
      <c r="K3" s="4">
        <v>293</v>
      </c>
      <c r="L3" s="4"/>
      <c r="M3" s="4">
        <v>294</v>
      </c>
      <c r="N3" s="4">
        <v>285</v>
      </c>
      <c r="O3" s="4">
        <v>273</v>
      </c>
      <c r="P3" s="4">
        <v>294</v>
      </c>
      <c r="Q3" s="4">
        <v>259</v>
      </c>
      <c r="R3" s="4"/>
      <c r="S3" s="37"/>
    </row>
    <row r="4" spans="1:19" x14ac:dyDescent="0.2">
      <c r="A4" s="20">
        <v>2</v>
      </c>
      <c r="B4" s="1" t="s">
        <v>15</v>
      </c>
      <c r="C4" s="2">
        <f>SUM(F4:S4)</f>
        <v>3232</v>
      </c>
      <c r="D4" s="2">
        <f>COUNT(F4:S4)</f>
        <v>11</v>
      </c>
      <c r="E4" s="3">
        <f>IFERROR(AVERAGE(F4:S4),"")</f>
        <v>293.81818181818181</v>
      </c>
      <c r="F4" s="4">
        <v>217</v>
      </c>
      <c r="G4" s="4"/>
      <c r="H4" s="4">
        <v>272</v>
      </c>
      <c r="I4" s="4">
        <v>296</v>
      </c>
      <c r="J4" s="4">
        <f>286.5*2</f>
        <v>573</v>
      </c>
      <c r="K4" s="4"/>
      <c r="L4" s="4">
        <v>294</v>
      </c>
      <c r="M4" s="4">
        <v>265</v>
      </c>
      <c r="N4" s="4">
        <v>200</v>
      </c>
      <c r="O4" s="4">
        <v>266</v>
      </c>
      <c r="P4" s="4">
        <v>270</v>
      </c>
      <c r="Q4" s="4">
        <v>286</v>
      </c>
      <c r="R4" s="4">
        <v>293</v>
      </c>
      <c r="S4" s="37"/>
    </row>
    <row r="5" spans="1:19" x14ac:dyDescent="0.2">
      <c r="A5" s="20">
        <v>3</v>
      </c>
      <c r="B5" s="1" t="s">
        <v>9</v>
      </c>
      <c r="C5" s="2">
        <f>SUM(F5:S5)</f>
        <v>2946</v>
      </c>
      <c r="D5" s="2">
        <f>COUNT(F5:S5)</f>
        <v>10</v>
      </c>
      <c r="E5" s="3">
        <f>IFERROR(AVERAGE(F5:S5),"")</f>
        <v>294.60000000000002</v>
      </c>
      <c r="F5" s="4">
        <v>240</v>
      </c>
      <c r="G5" s="4">
        <v>289</v>
      </c>
      <c r="H5" s="4">
        <v>208</v>
      </c>
      <c r="I5" s="4">
        <v>264</v>
      </c>
      <c r="J5" s="4">
        <f>298*2</f>
        <v>596</v>
      </c>
      <c r="K5" s="4"/>
      <c r="L5" s="4">
        <v>286</v>
      </c>
      <c r="M5" s="4"/>
      <c r="N5" s="4">
        <v>270</v>
      </c>
      <c r="O5" s="4">
        <v>264</v>
      </c>
      <c r="P5" s="4"/>
      <c r="Q5" s="4">
        <v>268</v>
      </c>
      <c r="R5" s="4">
        <v>261</v>
      </c>
      <c r="S5" s="37"/>
    </row>
    <row r="6" spans="1:19" x14ac:dyDescent="0.2">
      <c r="A6" s="20">
        <v>4</v>
      </c>
      <c r="B6" s="1" t="s">
        <v>11</v>
      </c>
      <c r="C6" s="2">
        <f>SUM(F6:S6)</f>
        <v>2658</v>
      </c>
      <c r="D6" s="2">
        <f>COUNT(F6:S6)</f>
        <v>9</v>
      </c>
      <c r="E6" s="3">
        <f>IFERROR(AVERAGE(F6:S6),"")</f>
        <v>295.33333333333331</v>
      </c>
      <c r="F6" s="4">
        <v>247</v>
      </c>
      <c r="G6" s="4">
        <v>263</v>
      </c>
      <c r="H6" s="4">
        <v>257</v>
      </c>
      <c r="I6" s="4"/>
      <c r="J6" s="4">
        <f>273*2</f>
        <v>546</v>
      </c>
      <c r="K6" s="4">
        <v>292</v>
      </c>
      <c r="L6" s="4"/>
      <c r="M6" s="4">
        <v>271</v>
      </c>
      <c r="N6" s="4">
        <v>269</v>
      </c>
      <c r="O6" s="4">
        <v>252</v>
      </c>
      <c r="P6" s="4">
        <v>261</v>
      </c>
      <c r="Q6" s="4"/>
      <c r="R6" s="4"/>
      <c r="S6" s="37"/>
    </row>
    <row r="7" spans="1:19" x14ac:dyDescent="0.2">
      <c r="A7" s="38">
        <v>5</v>
      </c>
      <c r="B7" s="1" t="s">
        <v>118</v>
      </c>
      <c r="C7" s="38">
        <f>SUM(F7:S7)</f>
        <v>2495</v>
      </c>
      <c r="D7" s="38">
        <f>COUNT(F7:S7)</f>
        <v>8</v>
      </c>
      <c r="E7" s="39">
        <f>IFERROR(AVERAGE(F7:S7),"")</f>
        <v>311.875</v>
      </c>
      <c r="F7" s="4">
        <v>279</v>
      </c>
      <c r="G7" s="4">
        <v>283</v>
      </c>
      <c r="H7" s="4">
        <v>247</v>
      </c>
      <c r="I7" s="4"/>
      <c r="J7" s="4">
        <f>291.5*2</f>
        <v>583</v>
      </c>
      <c r="K7" s="4"/>
      <c r="L7" s="4"/>
      <c r="M7" s="4"/>
      <c r="N7" s="4">
        <v>260</v>
      </c>
      <c r="O7" s="4">
        <v>277</v>
      </c>
      <c r="P7" s="4"/>
      <c r="Q7" s="4">
        <v>290</v>
      </c>
      <c r="R7" s="4">
        <v>276</v>
      </c>
      <c r="S7" s="37"/>
    </row>
    <row r="8" spans="1:19" x14ac:dyDescent="0.2">
      <c r="A8" s="20">
        <v>6</v>
      </c>
      <c r="B8" s="1" t="s">
        <v>12</v>
      </c>
      <c r="C8" s="2">
        <f>SUM(F8:S8)</f>
        <v>1399</v>
      </c>
      <c r="D8" s="2">
        <f>COUNT(F8:S8)</f>
        <v>5</v>
      </c>
      <c r="E8" s="3">
        <f>IFERROR(AVERAGE(F8:S8),"")</f>
        <v>279.8</v>
      </c>
      <c r="F8" s="37"/>
      <c r="G8" s="4"/>
      <c r="H8" s="4"/>
      <c r="I8" s="4">
        <v>253</v>
      </c>
      <c r="J8" s="4">
        <f>251.5*2</f>
        <v>503</v>
      </c>
      <c r="K8" s="4"/>
      <c r="L8" s="4">
        <v>275</v>
      </c>
      <c r="M8" s="4"/>
      <c r="N8" s="4">
        <v>198</v>
      </c>
      <c r="O8" s="4"/>
      <c r="P8" s="4"/>
      <c r="Q8" s="4"/>
      <c r="R8" s="4">
        <v>170</v>
      </c>
      <c r="S8" s="37"/>
    </row>
    <row r="9" spans="1:19" x14ac:dyDescent="0.2">
      <c r="A9" s="20">
        <v>7</v>
      </c>
      <c r="B9" s="1" t="s">
        <v>13</v>
      </c>
      <c r="C9" s="2">
        <f>SUM(F9:S9)</f>
        <v>947</v>
      </c>
      <c r="D9" s="2">
        <f>COUNT(F9:S9)</f>
        <v>3</v>
      </c>
      <c r="E9" s="3">
        <f>IFERROR(AVERAGE(F9:S9),"")</f>
        <v>315.66666666666669</v>
      </c>
      <c r="F9" s="4">
        <v>211</v>
      </c>
      <c r="G9" s="4"/>
      <c r="H9" s="4">
        <v>235</v>
      </c>
      <c r="I9" s="4"/>
      <c r="J9" s="4">
        <f>250.5*2</f>
        <v>501</v>
      </c>
      <c r="K9" s="4"/>
      <c r="L9" s="4"/>
      <c r="M9" s="4"/>
      <c r="N9" s="4"/>
      <c r="O9" s="4"/>
      <c r="P9" s="4"/>
      <c r="Q9" s="4"/>
      <c r="R9" s="4"/>
      <c r="S9" s="37"/>
    </row>
    <row r="10" spans="1:19" x14ac:dyDescent="0.2">
      <c r="A10" s="20">
        <v>8</v>
      </c>
      <c r="B10" s="1" t="s">
        <v>14</v>
      </c>
      <c r="C10" s="2">
        <f>SUM(F10:S10)</f>
        <v>569</v>
      </c>
      <c r="D10" s="2">
        <f>COUNT(F10:S10)</f>
        <v>2</v>
      </c>
      <c r="E10" s="3">
        <f>IFERROR(AVERAGE(F10:S10),"")</f>
        <v>284.5</v>
      </c>
      <c r="F10" s="37"/>
      <c r="G10" s="4"/>
      <c r="H10" s="4">
        <v>287</v>
      </c>
      <c r="I10" s="4"/>
      <c r="J10" s="4"/>
      <c r="K10" s="4"/>
      <c r="L10" s="4"/>
      <c r="M10" s="4"/>
      <c r="N10" s="4">
        <v>282</v>
      </c>
      <c r="O10" s="4"/>
      <c r="P10" s="4"/>
      <c r="Q10" s="4"/>
      <c r="R10" s="4"/>
      <c r="S10" s="37"/>
    </row>
    <row r="11" spans="1:19" x14ac:dyDescent="0.2">
      <c r="A11" s="20">
        <v>9</v>
      </c>
      <c r="B11" s="1" t="s">
        <v>16</v>
      </c>
      <c r="C11" s="2">
        <f>SUM(F11:S11)</f>
        <v>0</v>
      </c>
      <c r="D11" s="2">
        <f>COUNT(F11:S11)</f>
        <v>0</v>
      </c>
      <c r="E11" s="3" t="str">
        <f>IFERROR(AVERAGE(F11:S11),"")</f>
        <v/>
      </c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</row>
  </sheetData>
  <sortState xmlns:xlrd2="http://schemas.microsoft.com/office/spreadsheetml/2017/richdata2" ref="A3:R11">
    <sortCondition descending="1" ref="C3:C11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S12"/>
  <sheetViews>
    <sheetView zoomScale="110" zoomScaleNormal="110" workbookViewId="0">
      <selection activeCell="C3" sqref="C3"/>
    </sheetView>
  </sheetViews>
  <sheetFormatPr baseColWidth="10" defaultRowHeight="16" x14ac:dyDescent="0.2"/>
  <cols>
    <col min="2" max="2" width="29.33203125" customWidth="1"/>
  </cols>
  <sheetData>
    <row r="1" spans="1:19" x14ac:dyDescent="0.2">
      <c r="A1" s="28" t="s">
        <v>243</v>
      </c>
      <c r="D1" s="31" t="s">
        <v>47</v>
      </c>
      <c r="F1" s="31" t="s">
        <v>2</v>
      </c>
    </row>
    <row r="2" spans="1:19" ht="104" customHeight="1" x14ac:dyDescent="0.2">
      <c r="A2" s="21" t="s">
        <v>4</v>
      </c>
      <c r="B2" s="21" t="s">
        <v>6</v>
      </c>
      <c r="C2" s="22" t="s">
        <v>7</v>
      </c>
      <c r="D2" s="27" t="s">
        <v>2</v>
      </c>
      <c r="E2" s="23" t="s">
        <v>8</v>
      </c>
      <c r="F2" s="25" t="s">
        <v>51</v>
      </c>
      <c r="G2" s="25" t="s">
        <v>270</v>
      </c>
      <c r="H2" s="25" t="s">
        <v>271</v>
      </c>
      <c r="I2" s="25" t="s">
        <v>45</v>
      </c>
      <c r="J2" s="26" t="s">
        <v>39</v>
      </c>
      <c r="K2" s="26" t="s">
        <v>538</v>
      </c>
      <c r="L2" s="26" t="s">
        <v>560</v>
      </c>
      <c r="M2" s="26" t="s">
        <v>578</v>
      </c>
      <c r="N2" s="26" t="s">
        <v>579</v>
      </c>
      <c r="O2" s="26" t="s">
        <v>631</v>
      </c>
      <c r="P2" s="26" t="s">
        <v>62</v>
      </c>
      <c r="Q2" s="26" t="s">
        <v>76</v>
      </c>
      <c r="R2" s="26" t="s">
        <v>703</v>
      </c>
      <c r="S2" s="37"/>
    </row>
    <row r="3" spans="1:19" x14ac:dyDescent="0.2">
      <c r="A3" s="20">
        <v>1</v>
      </c>
      <c r="B3" s="1" t="s">
        <v>10</v>
      </c>
      <c r="C3" s="2">
        <f>SUM(F3:S3)</f>
        <v>2860</v>
      </c>
      <c r="D3" s="2">
        <f>COUNT(F3:S3)</f>
        <v>9</v>
      </c>
      <c r="E3" s="3">
        <f>IFERROR(AVERAGE(F3:S3),"")</f>
        <v>317.77777777777777</v>
      </c>
      <c r="F3" s="4">
        <v>290</v>
      </c>
      <c r="G3" s="4">
        <v>291</v>
      </c>
      <c r="H3" s="4">
        <v>285</v>
      </c>
      <c r="I3" s="4">
        <v>278</v>
      </c>
      <c r="J3" s="4">
        <f>292*2</f>
        <v>584</v>
      </c>
      <c r="K3" s="4">
        <v>277</v>
      </c>
      <c r="L3" s="4"/>
      <c r="M3" s="4">
        <v>288</v>
      </c>
      <c r="N3" s="4">
        <v>287</v>
      </c>
      <c r="O3" s="4">
        <v>280</v>
      </c>
      <c r="P3" s="4"/>
      <c r="Q3" s="4"/>
      <c r="R3" s="4"/>
      <c r="S3" s="37"/>
    </row>
    <row r="4" spans="1:19" x14ac:dyDescent="0.2">
      <c r="A4" s="20">
        <v>2</v>
      </c>
      <c r="B4" s="1" t="s">
        <v>9</v>
      </c>
      <c r="C4" s="2">
        <f>SUM(F4:S4)</f>
        <v>2823</v>
      </c>
      <c r="D4" s="2">
        <f>COUNT(F4:S4)</f>
        <v>9</v>
      </c>
      <c r="E4" s="3">
        <f>IFERROR(AVERAGE(F4:S4),"")</f>
        <v>313.66666666666669</v>
      </c>
      <c r="F4" s="4">
        <v>259</v>
      </c>
      <c r="G4" s="4"/>
      <c r="H4" s="4">
        <v>289</v>
      </c>
      <c r="I4" s="4">
        <v>265</v>
      </c>
      <c r="J4" s="4">
        <f>291*2</f>
        <v>582</v>
      </c>
      <c r="K4" s="4">
        <v>290</v>
      </c>
      <c r="L4" s="4">
        <v>290</v>
      </c>
      <c r="M4" s="4"/>
      <c r="N4" s="4">
        <v>291</v>
      </c>
      <c r="O4" s="4">
        <v>284</v>
      </c>
      <c r="P4" s="4"/>
      <c r="Q4" s="4">
        <v>273</v>
      </c>
      <c r="R4" s="4"/>
      <c r="S4" s="37"/>
    </row>
    <row r="5" spans="1:19" x14ac:dyDescent="0.2">
      <c r="A5" s="20">
        <v>3</v>
      </c>
      <c r="B5" s="1" t="s">
        <v>15</v>
      </c>
      <c r="C5" s="2">
        <f>SUM(F5:S5)</f>
        <v>2679</v>
      </c>
      <c r="D5" s="2">
        <f>COUNT(F5:S5)</f>
        <v>9</v>
      </c>
      <c r="E5" s="3">
        <f>IFERROR(AVERAGE(F5:S5),"")</f>
        <v>297.66666666666669</v>
      </c>
      <c r="F5" s="4">
        <v>234</v>
      </c>
      <c r="G5" s="4"/>
      <c r="H5" s="4">
        <v>261</v>
      </c>
      <c r="I5" s="4">
        <v>289</v>
      </c>
      <c r="J5" s="4">
        <f>230*2</f>
        <v>460</v>
      </c>
      <c r="K5" s="4"/>
      <c r="L5" s="4">
        <v>291</v>
      </c>
      <c r="M5" s="4">
        <v>282</v>
      </c>
      <c r="N5" s="4"/>
      <c r="O5" s="4"/>
      <c r="P5" s="4">
        <v>286</v>
      </c>
      <c r="Q5" s="4">
        <v>284</v>
      </c>
      <c r="R5" s="4">
        <v>292</v>
      </c>
      <c r="S5" s="37"/>
    </row>
    <row r="6" spans="1:19" x14ac:dyDescent="0.2">
      <c r="A6" s="20">
        <v>4</v>
      </c>
      <c r="B6" s="1" t="s">
        <v>118</v>
      </c>
      <c r="C6" s="38">
        <f>SUM(F6:S6)</f>
        <v>2264</v>
      </c>
      <c r="D6" s="2">
        <f>COUNT(F6:S6)</f>
        <v>7</v>
      </c>
      <c r="E6" s="39">
        <f>IFERROR(AVERAGE(F6:S6),"")</f>
        <v>323.42857142857144</v>
      </c>
      <c r="F6" s="38">
        <v>290</v>
      </c>
      <c r="G6" s="4">
        <v>293</v>
      </c>
      <c r="H6" s="4">
        <v>275</v>
      </c>
      <c r="I6" s="4"/>
      <c r="J6" s="4">
        <f>278*2</f>
        <v>556</v>
      </c>
      <c r="K6" s="4"/>
      <c r="L6" s="4"/>
      <c r="M6" s="4"/>
      <c r="N6" s="4"/>
      <c r="O6" s="4">
        <v>287</v>
      </c>
      <c r="P6" s="4"/>
      <c r="Q6" s="4">
        <v>272</v>
      </c>
      <c r="R6" s="4">
        <v>291</v>
      </c>
      <c r="S6" s="37"/>
    </row>
    <row r="7" spans="1:19" x14ac:dyDescent="0.2">
      <c r="A7" s="20">
        <v>5</v>
      </c>
      <c r="B7" s="1" t="s">
        <v>12</v>
      </c>
      <c r="C7" s="2">
        <f>SUM(F7:S7)</f>
        <v>1068</v>
      </c>
      <c r="D7" s="2">
        <f>COUNT(F7:S7)</f>
        <v>3</v>
      </c>
      <c r="E7" s="3">
        <f>IFERROR(AVERAGE(F7:S7),"")</f>
        <v>356</v>
      </c>
      <c r="F7" s="37"/>
      <c r="G7" s="4"/>
      <c r="H7" s="4"/>
      <c r="I7" s="4">
        <v>279</v>
      </c>
      <c r="J7" s="4">
        <f>256*2</f>
        <v>512</v>
      </c>
      <c r="K7" s="4"/>
      <c r="L7" s="4"/>
      <c r="M7" s="4"/>
      <c r="N7" s="4"/>
      <c r="O7" s="4"/>
      <c r="P7" s="4"/>
      <c r="Q7" s="4"/>
      <c r="R7" s="4">
        <v>277</v>
      </c>
      <c r="S7" s="37"/>
    </row>
    <row r="8" spans="1:19" x14ac:dyDescent="0.2">
      <c r="A8" s="20">
        <v>6</v>
      </c>
      <c r="B8" s="1" t="s">
        <v>11</v>
      </c>
      <c r="C8" s="2">
        <f>SUM(F8:S8)</f>
        <v>755</v>
      </c>
      <c r="D8" s="2">
        <f>COUNT(F8:S8)</f>
        <v>3</v>
      </c>
      <c r="E8" s="3">
        <f>IFERROR(AVERAGE(F8:S8),"")</f>
        <v>251.66666666666666</v>
      </c>
      <c r="F8" s="4">
        <v>191</v>
      </c>
      <c r="G8" s="4"/>
      <c r="H8" s="4"/>
      <c r="I8" s="4"/>
      <c r="J8" s="4">
        <f>147*2</f>
        <v>294</v>
      </c>
      <c r="K8" s="4">
        <v>270</v>
      </c>
      <c r="L8" s="4"/>
      <c r="M8" s="4"/>
      <c r="N8" s="4"/>
      <c r="O8" s="4"/>
      <c r="P8" s="4"/>
      <c r="Q8" s="4"/>
      <c r="R8" s="4"/>
      <c r="S8" s="37"/>
    </row>
    <row r="9" spans="1:19" x14ac:dyDescent="0.2">
      <c r="A9" s="20">
        <v>7</v>
      </c>
      <c r="B9" s="1" t="s">
        <v>13</v>
      </c>
      <c r="C9" s="2">
        <f>SUM(F9:S9)</f>
        <v>477</v>
      </c>
      <c r="D9" s="2">
        <f>COUNT(F9:S9)</f>
        <v>2</v>
      </c>
      <c r="E9" s="3">
        <f>IFERROR(AVERAGE(F9:S9),"")</f>
        <v>238.5</v>
      </c>
      <c r="F9" s="4">
        <v>212</v>
      </c>
      <c r="G9" s="4"/>
      <c r="H9" s="4"/>
      <c r="I9" s="4"/>
      <c r="J9" s="4"/>
      <c r="K9" s="4"/>
      <c r="L9" s="4"/>
      <c r="M9" s="4"/>
      <c r="N9" s="4"/>
      <c r="O9" s="4"/>
      <c r="P9" s="4"/>
      <c r="Q9" s="4">
        <v>265</v>
      </c>
      <c r="R9" s="4"/>
      <c r="S9" s="37"/>
    </row>
    <row r="10" spans="1:19" x14ac:dyDescent="0.2">
      <c r="A10" s="20">
        <v>8</v>
      </c>
      <c r="B10" s="1" t="s">
        <v>16</v>
      </c>
      <c r="C10" s="2">
        <f>SUM(F10:S10)</f>
        <v>287</v>
      </c>
      <c r="D10" s="2">
        <f>COUNT(F10:S10)</f>
        <v>1</v>
      </c>
      <c r="E10" s="3">
        <f>IFERROR(AVERAGE(F10:S10),"")</f>
        <v>287</v>
      </c>
      <c r="F10" s="37"/>
      <c r="G10" s="4"/>
      <c r="H10" s="4"/>
      <c r="I10" s="4"/>
      <c r="J10" s="4"/>
      <c r="K10" s="4"/>
      <c r="L10" s="4"/>
      <c r="M10" s="4"/>
      <c r="N10" s="4"/>
      <c r="O10" s="4"/>
      <c r="P10" s="4">
        <v>287</v>
      </c>
      <c r="Q10" s="4"/>
      <c r="R10" s="4"/>
      <c r="S10" s="37"/>
    </row>
    <row r="11" spans="1:19" x14ac:dyDescent="0.2">
      <c r="A11" s="20">
        <v>9</v>
      </c>
      <c r="B11" s="1" t="s">
        <v>17</v>
      </c>
      <c r="C11" s="2">
        <f>SUM(F11:S11)</f>
        <v>202</v>
      </c>
      <c r="D11" s="2">
        <f>COUNT(F11:S11)</f>
        <v>1</v>
      </c>
      <c r="E11" s="3">
        <f>IFERROR(AVERAGE(F11:S11),"")</f>
        <v>202</v>
      </c>
      <c r="F11" s="37"/>
      <c r="G11" s="4"/>
      <c r="H11" s="4"/>
      <c r="I11" s="4">
        <v>202</v>
      </c>
      <c r="J11" s="4"/>
      <c r="K11" s="4"/>
      <c r="L11" s="4"/>
      <c r="M11" s="4"/>
      <c r="N11" s="4"/>
      <c r="O11" s="4"/>
      <c r="P11" s="4"/>
      <c r="Q11" s="4"/>
      <c r="R11" s="4"/>
      <c r="S11" s="37"/>
    </row>
    <row r="12" spans="1:19" x14ac:dyDescent="0.2">
      <c r="A12" s="20">
        <v>10</v>
      </c>
      <c r="B12" s="1" t="s">
        <v>14</v>
      </c>
      <c r="C12" s="2">
        <f>SUM(F12:S12)</f>
        <v>0</v>
      </c>
      <c r="D12" s="2">
        <f>COUNT(F12:S12)</f>
        <v>0</v>
      </c>
      <c r="E12" s="3" t="str">
        <f>IFERROR(AVERAGE(F12:S12),"")</f>
        <v/>
      </c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</row>
  </sheetData>
  <sortState xmlns:xlrd2="http://schemas.microsoft.com/office/spreadsheetml/2017/richdata2" ref="A3:R12">
    <sortCondition descending="1" ref="C3:C1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17</vt:i4>
      </vt:variant>
      <vt:variant>
        <vt:lpstr>Named Ranges</vt:lpstr>
      </vt:variant>
      <vt:variant>
        <vt:i4>9</vt:i4>
      </vt:variant>
    </vt:vector>
  </HeadingPairs>
  <TitlesOfParts>
    <vt:vector size="26" baseType="lpstr">
      <vt:lpstr>Prov-Conf-Sheet</vt:lpstr>
      <vt:lpstr>Male</vt:lpstr>
      <vt:lpstr>SMen</vt:lpstr>
      <vt:lpstr>MV40</vt:lpstr>
      <vt:lpstr>MV50</vt:lpstr>
      <vt:lpstr>MV60</vt:lpstr>
      <vt:lpstr>MV70</vt:lpstr>
      <vt:lpstr>MU20</vt:lpstr>
      <vt:lpstr>Female</vt:lpstr>
      <vt:lpstr>FSen</vt:lpstr>
      <vt:lpstr>FV40</vt:lpstr>
      <vt:lpstr>FV50</vt:lpstr>
      <vt:lpstr>FV60</vt:lpstr>
      <vt:lpstr>FV70</vt:lpstr>
      <vt:lpstr>FU20</vt:lpstr>
      <vt:lpstr>Male_Club</vt:lpstr>
      <vt:lpstr>Female_Club</vt:lpstr>
      <vt:lpstr>Female!New_upload_Fema</vt:lpstr>
      <vt:lpstr>FSen!New_upload_FSen</vt:lpstr>
      <vt:lpstr>'FV40'!New_upload_FV35</vt:lpstr>
      <vt:lpstr>'FV50'!New_upload_FV45</vt:lpstr>
      <vt:lpstr>'FV60'!New_upload_FV55</vt:lpstr>
      <vt:lpstr>SMen!New_upload_MSen</vt:lpstr>
      <vt:lpstr>'MV40'!New_upload_MV40</vt:lpstr>
      <vt:lpstr>'MV50'!New_upload_MV50</vt:lpstr>
      <vt:lpstr>'MV60'!New_upload_MV60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Instep Devon Championship 2017</dc:title>
  <dc:subject/>
  <dc:creator>Roger Saunders</dc:creator>
  <cp:keywords/>
  <dc:description/>
  <cp:lastModifiedBy>Roger Saunders</cp:lastModifiedBy>
  <dcterms:created xsi:type="dcterms:W3CDTF">2017-01-14T23:10:35Z</dcterms:created>
  <dcterms:modified xsi:type="dcterms:W3CDTF">2025-10-15T18:03:46Z</dcterms:modified>
  <cp:category/>
</cp:coreProperties>
</file>